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3860" windowHeight="8100"/>
  </bookViews>
  <sheets>
    <sheet name="1D" sheetId="1" r:id="rId1"/>
    <sheet name="radial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L57" i="1" l="1"/>
  <c r="L56" i="1"/>
  <c r="L55" i="1"/>
  <c r="L54" i="1"/>
  <c r="L53" i="1"/>
  <c r="L52" i="1"/>
  <c r="L51" i="1"/>
  <c r="L50" i="1"/>
  <c r="B58" i="1"/>
  <c r="B57" i="1"/>
  <c r="B56" i="1"/>
  <c r="B55" i="1"/>
  <c r="B54" i="1"/>
  <c r="B53" i="1"/>
  <c r="B52" i="1"/>
  <c r="B51" i="1"/>
  <c r="B50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R17" i="1" l="1"/>
  <c r="Q17" i="1"/>
  <c r="O6" i="4"/>
  <c r="F9" i="4" s="1"/>
  <c r="O3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R14" i="4"/>
  <c r="Q14" i="4"/>
  <c r="B14" i="4"/>
  <c r="B13" i="4"/>
  <c r="B12" i="4"/>
  <c r="B11" i="4"/>
  <c r="B10" i="4"/>
  <c r="B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G8" i="4"/>
  <c r="F8" i="4"/>
  <c r="E8" i="4"/>
  <c r="D8" i="4"/>
  <c r="C8" i="4"/>
  <c r="B8" i="4"/>
  <c r="D9" i="4" l="1"/>
  <c r="G9" i="4"/>
  <c r="E9" i="4"/>
  <c r="C9" i="4"/>
  <c r="L59" i="1"/>
  <c r="B59" i="1"/>
  <c r="L58" i="1"/>
  <c r="L49" i="1"/>
  <c r="B49" i="1"/>
  <c r="L48" i="1"/>
  <c r="B48" i="1"/>
  <c r="L47" i="1"/>
  <c r="B47" i="1"/>
  <c r="L46" i="1"/>
  <c r="B46" i="1"/>
  <c r="L45" i="1"/>
  <c r="B45" i="1"/>
  <c r="L44" i="1"/>
  <c r="B44" i="1"/>
  <c r="L43" i="1"/>
  <c r="B43" i="1"/>
  <c r="L42" i="1"/>
  <c r="B42" i="1"/>
  <c r="L41" i="1"/>
  <c r="B41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O3" i="1"/>
  <c r="R14" i="1"/>
  <c r="Q14" i="1"/>
  <c r="I9" i="1" l="1"/>
  <c r="H9" i="1"/>
  <c r="D9" i="1"/>
  <c r="C9" i="1"/>
  <c r="K9" i="1"/>
  <c r="K10" i="1" s="1"/>
  <c r="J9" i="1"/>
  <c r="F9" i="1"/>
  <c r="E9" i="1"/>
  <c r="G9" i="1"/>
  <c r="G10" i="1" s="1"/>
  <c r="E10" i="4"/>
  <c r="F11" i="4" s="1"/>
  <c r="D10" i="4"/>
  <c r="F10" i="4"/>
  <c r="G10" i="4" s="1"/>
  <c r="C10" i="4"/>
  <c r="L8" i="1"/>
  <c r="B8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B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K8" i="1"/>
  <c r="J8" i="1"/>
  <c r="I8" i="1"/>
  <c r="H8" i="1"/>
  <c r="G8" i="1"/>
  <c r="F8" i="1"/>
  <c r="E8" i="1"/>
  <c r="D8" i="1"/>
  <c r="C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K11" i="1" l="1"/>
  <c r="E10" i="1"/>
  <c r="C10" i="1"/>
  <c r="J10" i="1"/>
  <c r="F10" i="1"/>
  <c r="F11" i="1" s="1"/>
  <c r="D10" i="1"/>
  <c r="H10" i="1"/>
  <c r="G11" i="1" s="1"/>
  <c r="I10" i="1"/>
  <c r="I11" i="1" s="1"/>
  <c r="E11" i="4"/>
  <c r="C11" i="4"/>
  <c r="D11" i="4"/>
  <c r="G11" i="4"/>
  <c r="D11" i="1" l="1"/>
  <c r="H11" i="1"/>
  <c r="H12" i="1" s="1"/>
  <c r="C11" i="1"/>
  <c r="C12" i="1" s="1"/>
  <c r="J11" i="1"/>
  <c r="I12" i="1" s="1"/>
  <c r="E11" i="1"/>
  <c r="E12" i="1" s="1"/>
  <c r="F12" i="4"/>
  <c r="G12" i="4" s="1"/>
  <c r="D12" i="4"/>
  <c r="C12" i="4"/>
  <c r="E12" i="4"/>
  <c r="K12" i="1" l="1"/>
  <c r="J12" i="1"/>
  <c r="J13" i="1" s="1"/>
  <c r="F12" i="1"/>
  <c r="G12" i="1"/>
  <c r="H13" i="1" s="1"/>
  <c r="D12" i="1"/>
  <c r="D13" i="1" s="1"/>
  <c r="E13" i="4"/>
  <c r="C13" i="4"/>
  <c r="F13" i="4"/>
  <c r="G13" i="4" s="1"/>
  <c r="D13" i="4"/>
  <c r="F13" i="1" l="1"/>
  <c r="K13" i="1"/>
  <c r="K14" i="1" s="1"/>
  <c r="I13" i="1"/>
  <c r="H14" i="1" s="1"/>
  <c r="J14" i="1"/>
  <c r="K15" i="1" s="1"/>
  <c r="G13" i="1"/>
  <c r="C13" i="1"/>
  <c r="C14" i="1" s="1"/>
  <c r="E13" i="1"/>
  <c r="I14" i="1"/>
  <c r="F14" i="4"/>
  <c r="G14" i="4" s="1"/>
  <c r="D14" i="4"/>
  <c r="E14" i="4"/>
  <c r="C14" i="4"/>
  <c r="E14" i="1" l="1"/>
  <c r="E15" i="1" s="1"/>
  <c r="G14" i="1"/>
  <c r="I15" i="1"/>
  <c r="D14" i="1"/>
  <c r="F14" i="1"/>
  <c r="J15" i="1"/>
  <c r="J16" i="1" s="1"/>
  <c r="H15" i="1"/>
  <c r="C15" i="4"/>
  <c r="D15" i="4"/>
  <c r="E15" i="4"/>
  <c r="F15" i="4"/>
  <c r="K16" i="1" l="1"/>
  <c r="K17" i="1" s="1"/>
  <c r="I16" i="1"/>
  <c r="F15" i="1"/>
  <c r="G15" i="1"/>
  <c r="G16" i="1" s="1"/>
  <c r="C15" i="1"/>
  <c r="D15" i="1"/>
  <c r="D16" i="1" s="1"/>
  <c r="D16" i="4"/>
  <c r="E16" i="4"/>
  <c r="C16" i="4"/>
  <c r="G15" i="4"/>
  <c r="F16" i="4" s="1"/>
  <c r="G16" i="4" s="1"/>
  <c r="H16" i="1" l="1"/>
  <c r="H17" i="1" s="1"/>
  <c r="F16" i="1"/>
  <c r="J17" i="1"/>
  <c r="E16" i="1"/>
  <c r="E17" i="1" s="1"/>
  <c r="C16" i="1"/>
  <c r="C17" i="1" s="1"/>
  <c r="K18" i="1"/>
  <c r="C17" i="4"/>
  <c r="D17" i="4"/>
  <c r="E17" i="4"/>
  <c r="F17" i="4"/>
  <c r="H18" i="1" l="1"/>
  <c r="I17" i="1"/>
  <c r="I18" i="1" s="1"/>
  <c r="G17" i="1"/>
  <c r="D17" i="1"/>
  <c r="D18" i="1" s="1"/>
  <c r="J18" i="1"/>
  <c r="J19" i="1" s="1"/>
  <c r="F17" i="1"/>
  <c r="C18" i="4"/>
  <c r="E18" i="4"/>
  <c r="D18" i="4"/>
  <c r="C19" i="4" s="1"/>
  <c r="G17" i="4"/>
  <c r="F18" i="4" s="1"/>
  <c r="F18" i="1" l="1"/>
  <c r="I19" i="1"/>
  <c r="K19" i="1"/>
  <c r="J20" i="1" s="1"/>
  <c r="E18" i="1"/>
  <c r="G18" i="1"/>
  <c r="C18" i="1"/>
  <c r="C19" i="1" s="1"/>
  <c r="K20" i="1"/>
  <c r="D19" i="4"/>
  <c r="G18" i="4"/>
  <c r="F19" i="4" s="1"/>
  <c r="E19" i="4"/>
  <c r="E19" i="1" l="1"/>
  <c r="F19" i="1"/>
  <c r="D19" i="1"/>
  <c r="D20" i="1" s="1"/>
  <c r="K21" i="1"/>
  <c r="G19" i="1"/>
  <c r="H19" i="1"/>
  <c r="D20" i="4"/>
  <c r="C20" i="4"/>
  <c r="G19" i="4"/>
  <c r="E20" i="4"/>
  <c r="F20" i="4"/>
  <c r="G20" i="4" s="1"/>
  <c r="F20" i="1" l="1"/>
  <c r="E20" i="1"/>
  <c r="H20" i="1"/>
  <c r="I20" i="1"/>
  <c r="C20" i="1"/>
  <c r="C21" i="1" s="1"/>
  <c r="G20" i="1"/>
  <c r="C21" i="4"/>
  <c r="E21" i="4"/>
  <c r="D21" i="4"/>
  <c r="F21" i="4"/>
  <c r="G21" i="4" s="1"/>
  <c r="G21" i="1" l="1"/>
  <c r="E21" i="1"/>
  <c r="F21" i="1"/>
  <c r="F22" i="1" s="1"/>
  <c r="I21" i="1"/>
  <c r="J21" i="1"/>
  <c r="D21" i="1"/>
  <c r="D22" i="1" s="1"/>
  <c r="H21" i="1"/>
  <c r="H22" i="1" s="1"/>
  <c r="C22" i="4"/>
  <c r="F22" i="4"/>
  <c r="G22" i="4" s="1"/>
  <c r="D22" i="4"/>
  <c r="E22" i="4"/>
  <c r="C22" i="1" l="1"/>
  <c r="C23" i="1" s="1"/>
  <c r="G22" i="1"/>
  <c r="G23" i="1" s="1"/>
  <c r="E22" i="1"/>
  <c r="E23" i="1" s="1"/>
  <c r="J22" i="1"/>
  <c r="K22" i="1"/>
  <c r="I22" i="1"/>
  <c r="F23" i="1"/>
  <c r="F24" i="1" s="1"/>
  <c r="E23" i="4"/>
  <c r="C23" i="4"/>
  <c r="D23" i="4"/>
  <c r="F23" i="4"/>
  <c r="G23" i="4" s="1"/>
  <c r="K23" i="1" l="1"/>
  <c r="J23" i="1"/>
  <c r="I23" i="1"/>
  <c r="D23" i="1"/>
  <c r="D24" i="1" s="1"/>
  <c r="H23" i="1"/>
  <c r="H24" i="1" s="1"/>
  <c r="D24" i="4"/>
  <c r="C24" i="4"/>
  <c r="E24" i="4"/>
  <c r="D25" i="4" s="1"/>
  <c r="F24" i="4"/>
  <c r="G24" i="4" s="1"/>
  <c r="K24" i="1" l="1"/>
  <c r="J24" i="1"/>
  <c r="C24" i="1"/>
  <c r="C25" i="1" s="1"/>
  <c r="E24" i="1"/>
  <c r="E25" i="1" s="1"/>
  <c r="H25" i="1"/>
  <c r="G24" i="1"/>
  <c r="I24" i="1"/>
  <c r="C25" i="4"/>
  <c r="C26" i="4" s="1"/>
  <c r="E25" i="4"/>
  <c r="F25" i="4"/>
  <c r="G25" i="4" s="1"/>
  <c r="D25" i="1" l="1"/>
  <c r="D26" i="1" s="1"/>
  <c r="I25" i="1"/>
  <c r="H26" i="1" s="1"/>
  <c r="K25" i="1"/>
  <c r="J25" i="1"/>
  <c r="J26" i="1" s="1"/>
  <c r="G25" i="1"/>
  <c r="F25" i="1"/>
  <c r="D26" i="4"/>
  <c r="C27" i="4" s="1"/>
  <c r="F26" i="4"/>
  <c r="G26" i="4" s="1"/>
  <c r="E26" i="4"/>
  <c r="C26" i="1" l="1"/>
  <c r="C27" i="1" s="1"/>
  <c r="G26" i="1"/>
  <c r="K26" i="1"/>
  <c r="K27" i="1" s="1"/>
  <c r="F26" i="1"/>
  <c r="E26" i="1"/>
  <c r="I26" i="1"/>
  <c r="I27" i="1" s="1"/>
  <c r="D27" i="4"/>
  <c r="C28" i="4" s="1"/>
  <c r="E27" i="4"/>
  <c r="F27" i="4"/>
  <c r="G27" i="4" s="1"/>
  <c r="F27" i="1" l="1"/>
  <c r="F28" i="1" s="1"/>
  <c r="G27" i="1"/>
  <c r="J27" i="1"/>
  <c r="J28" i="1" s="1"/>
  <c r="H27" i="1"/>
  <c r="H28" i="1" s="1"/>
  <c r="E27" i="1"/>
  <c r="D27" i="1"/>
  <c r="D28" i="4"/>
  <c r="C29" i="4" s="1"/>
  <c r="E28" i="4"/>
  <c r="F28" i="4"/>
  <c r="G28" i="1" l="1"/>
  <c r="G29" i="1" s="1"/>
  <c r="I28" i="1"/>
  <c r="I29" i="1" s="1"/>
  <c r="E28" i="1"/>
  <c r="E29" i="1" s="1"/>
  <c r="D28" i="1"/>
  <c r="C28" i="1"/>
  <c r="C29" i="1" s="1"/>
  <c r="K28" i="1"/>
  <c r="K29" i="1" s="1"/>
  <c r="E29" i="4"/>
  <c r="D29" i="4"/>
  <c r="C30" i="4" s="1"/>
  <c r="G28" i="4"/>
  <c r="F29" i="1" l="1"/>
  <c r="F30" i="1" s="1"/>
  <c r="J29" i="1"/>
  <c r="J30" i="1" s="1"/>
  <c r="D29" i="1"/>
  <c r="D30" i="1" s="1"/>
  <c r="H29" i="1"/>
  <c r="D30" i="4"/>
  <c r="C31" i="4" s="1"/>
  <c r="F29" i="4"/>
  <c r="C30" i="1" l="1"/>
  <c r="C31" i="1" s="1"/>
  <c r="E30" i="1"/>
  <c r="E31" i="1" s="1"/>
  <c r="H30" i="1"/>
  <c r="G30" i="1"/>
  <c r="I30" i="1"/>
  <c r="K30" i="1"/>
  <c r="K31" i="1" s="1"/>
  <c r="D31" i="1"/>
  <c r="D32" i="1" s="1"/>
  <c r="G29" i="4"/>
  <c r="E30" i="4"/>
  <c r="H31" i="1" l="1"/>
  <c r="J31" i="1"/>
  <c r="I31" i="1"/>
  <c r="C32" i="1"/>
  <c r="C33" i="1" s="1"/>
  <c r="G31" i="1"/>
  <c r="F31" i="1"/>
  <c r="F30" i="4"/>
  <c r="E31" i="4" s="1"/>
  <c r="D31" i="4"/>
  <c r="H32" i="1" l="1"/>
  <c r="H33" i="1" s="1"/>
  <c r="J32" i="1"/>
  <c r="F32" i="1"/>
  <c r="E32" i="1"/>
  <c r="K32" i="1"/>
  <c r="K33" i="1" s="1"/>
  <c r="G32" i="1"/>
  <c r="I32" i="1"/>
  <c r="I33" i="1" s="1"/>
  <c r="C32" i="4"/>
  <c r="C33" i="4" s="1"/>
  <c r="D32" i="4"/>
  <c r="G30" i="4"/>
  <c r="G33" i="1" l="1"/>
  <c r="H34" i="1" s="1"/>
  <c r="J33" i="1"/>
  <c r="J34" i="1" s="1"/>
  <c r="K34" i="1"/>
  <c r="K35" i="1" s="1"/>
  <c r="I34" i="1"/>
  <c r="E33" i="1"/>
  <c r="D33" i="1"/>
  <c r="F33" i="1"/>
  <c r="F31" i="4"/>
  <c r="I35" i="1" l="1"/>
  <c r="G34" i="1"/>
  <c r="F34" i="1"/>
  <c r="J35" i="1"/>
  <c r="H35" i="1"/>
  <c r="D34" i="1"/>
  <c r="C34" i="1"/>
  <c r="C35" i="1" s="1"/>
  <c r="E34" i="1"/>
  <c r="E35" i="1" s="1"/>
  <c r="G31" i="4"/>
  <c r="F32" i="4" s="1"/>
  <c r="E32" i="4"/>
  <c r="G35" i="1" l="1"/>
  <c r="H36" i="1" s="1"/>
  <c r="D35" i="1"/>
  <c r="D36" i="1" s="1"/>
  <c r="F35" i="1"/>
  <c r="J36" i="1"/>
  <c r="K36" i="1"/>
  <c r="I36" i="1"/>
  <c r="G32" i="4"/>
  <c r="F33" i="4" s="1"/>
  <c r="E33" i="4"/>
  <c r="D33" i="4"/>
  <c r="K37" i="1" l="1"/>
  <c r="J37" i="1"/>
  <c r="E36" i="1"/>
  <c r="I37" i="1"/>
  <c r="H37" i="1"/>
  <c r="C36" i="1"/>
  <c r="C37" i="1" s="1"/>
  <c r="F36" i="1"/>
  <c r="G36" i="1"/>
  <c r="K38" i="1"/>
  <c r="G33" i="4"/>
  <c r="F34" i="4" s="1"/>
  <c r="G34" i="4" s="1"/>
  <c r="D34" i="4"/>
  <c r="C34" i="4"/>
  <c r="E34" i="4"/>
  <c r="H38" i="1" l="1"/>
  <c r="G37" i="1"/>
  <c r="J38" i="1"/>
  <c r="J39" i="1" s="1"/>
  <c r="I38" i="1"/>
  <c r="F37" i="1"/>
  <c r="G38" i="1" s="1"/>
  <c r="E37" i="1"/>
  <c r="D37" i="1"/>
  <c r="C38" i="1" s="1"/>
  <c r="C35" i="4"/>
  <c r="F35" i="4"/>
  <c r="E35" i="4"/>
  <c r="D35" i="4"/>
  <c r="E38" i="1" l="1"/>
  <c r="K39" i="1"/>
  <c r="I39" i="1"/>
  <c r="E39" i="1"/>
  <c r="D38" i="1"/>
  <c r="D39" i="1" s="1"/>
  <c r="F38" i="1"/>
  <c r="K40" i="1"/>
  <c r="J40" i="1"/>
  <c r="C39" i="1"/>
  <c r="G39" i="1"/>
  <c r="H39" i="1"/>
  <c r="D36" i="4"/>
  <c r="E36" i="4"/>
  <c r="C36" i="4"/>
  <c r="G35" i="4"/>
  <c r="F36" i="4" s="1"/>
  <c r="H40" i="1" l="1"/>
  <c r="F39" i="1"/>
  <c r="G40" i="1"/>
  <c r="C40" i="1"/>
  <c r="F40" i="1"/>
  <c r="I40" i="1"/>
  <c r="K41" i="1"/>
  <c r="D40" i="1"/>
  <c r="E40" i="1"/>
  <c r="E41" i="1" s="1"/>
  <c r="C37" i="4"/>
  <c r="G36" i="4"/>
  <c r="E37" i="4"/>
  <c r="D37" i="4"/>
  <c r="G41" i="1" l="1"/>
  <c r="I41" i="1"/>
  <c r="D41" i="1"/>
  <c r="F41" i="1"/>
  <c r="H41" i="1"/>
  <c r="H42" i="1" s="1"/>
  <c r="J41" i="1"/>
  <c r="C41" i="1"/>
  <c r="D38" i="4"/>
  <c r="C38" i="4"/>
  <c r="C39" i="4" s="1"/>
  <c r="F37" i="4"/>
  <c r="E38" i="4" s="1"/>
  <c r="F42" i="1" l="1"/>
  <c r="D42" i="1"/>
  <c r="K42" i="1"/>
  <c r="J42" i="1"/>
  <c r="I42" i="1"/>
  <c r="G42" i="1"/>
  <c r="E42" i="1"/>
  <c r="E43" i="1" s="1"/>
  <c r="C42" i="1"/>
  <c r="C43" i="1" s="1"/>
  <c r="D39" i="4"/>
  <c r="G37" i="4"/>
  <c r="G43" i="1" l="1"/>
  <c r="K43" i="1"/>
  <c r="J43" i="1"/>
  <c r="D43" i="1"/>
  <c r="D44" i="1" s="1"/>
  <c r="F43" i="1"/>
  <c r="F44" i="1" s="1"/>
  <c r="I43" i="1"/>
  <c r="C44" i="1"/>
  <c r="C45" i="1" s="1"/>
  <c r="H43" i="1"/>
  <c r="H44" i="1" s="1"/>
  <c r="F38" i="4"/>
  <c r="C40" i="4"/>
  <c r="E44" i="1" l="1"/>
  <c r="E45" i="1" s="1"/>
  <c r="I44" i="1"/>
  <c r="K44" i="1"/>
  <c r="G44" i="1"/>
  <c r="G45" i="1" s="1"/>
  <c r="J44" i="1"/>
  <c r="I45" i="1" s="1"/>
  <c r="G38" i="4"/>
  <c r="F39" i="4" s="1"/>
  <c r="E39" i="4"/>
  <c r="D45" i="1" l="1"/>
  <c r="D46" i="1" s="1"/>
  <c r="K45" i="1"/>
  <c r="J45" i="1"/>
  <c r="J46" i="1" s="1"/>
  <c r="H45" i="1"/>
  <c r="H46" i="1" s="1"/>
  <c r="C46" i="1"/>
  <c r="C47" i="1" s="1"/>
  <c r="F45" i="1"/>
  <c r="E40" i="4"/>
  <c r="D40" i="4"/>
  <c r="G39" i="4"/>
  <c r="F40" i="4" s="1"/>
  <c r="K46" i="1" l="1"/>
  <c r="K47" i="1" s="1"/>
  <c r="F46" i="1"/>
  <c r="E46" i="1"/>
  <c r="G46" i="1"/>
  <c r="I46" i="1"/>
  <c r="I47" i="1" s="1"/>
  <c r="G40" i="4"/>
  <c r="F41" i="4" s="1"/>
  <c r="D41" i="4"/>
  <c r="C41" i="4"/>
  <c r="E41" i="4"/>
  <c r="F47" i="1" l="1"/>
  <c r="G47" i="1"/>
  <c r="H47" i="1"/>
  <c r="I48" i="1" s="1"/>
  <c r="J47" i="1"/>
  <c r="E47" i="1"/>
  <c r="D47" i="1"/>
  <c r="C42" i="4"/>
  <c r="G41" i="4"/>
  <c r="F42" i="4" s="1"/>
  <c r="D42" i="4"/>
  <c r="E42" i="4"/>
  <c r="E48" i="1" l="1"/>
  <c r="E49" i="1" s="1"/>
  <c r="G48" i="1"/>
  <c r="F48" i="1"/>
  <c r="F49" i="1" s="1"/>
  <c r="J48" i="1"/>
  <c r="I49" i="1" s="1"/>
  <c r="K48" i="1"/>
  <c r="K49" i="1" s="1"/>
  <c r="C48" i="1"/>
  <c r="D48" i="1"/>
  <c r="H48" i="1"/>
  <c r="H49" i="1" s="1"/>
  <c r="E43" i="4"/>
  <c r="D43" i="4"/>
  <c r="C43" i="4"/>
  <c r="G42" i="4"/>
  <c r="F43" i="4" s="1"/>
  <c r="G49" i="1" l="1"/>
  <c r="G50" i="1" s="1"/>
  <c r="C49" i="1"/>
  <c r="D49" i="1"/>
  <c r="D50" i="1" s="1"/>
  <c r="J49" i="1"/>
  <c r="J50" i="1" s="1"/>
  <c r="F50" i="1"/>
  <c r="I50" i="1"/>
  <c r="C44" i="4"/>
  <c r="G43" i="4"/>
  <c r="F44" i="4" s="1"/>
  <c r="E44" i="4"/>
  <c r="D44" i="4"/>
  <c r="C50" i="1" l="1"/>
  <c r="C51" i="1" s="1"/>
  <c r="C52" i="1" s="1"/>
  <c r="C53" i="1" s="1"/>
  <c r="E50" i="1"/>
  <c r="E51" i="1" s="1"/>
  <c r="H50" i="1"/>
  <c r="G51" i="1" s="1"/>
  <c r="D51" i="1"/>
  <c r="D52" i="1" s="1"/>
  <c r="K50" i="1"/>
  <c r="K51" i="1" s="1"/>
  <c r="D45" i="4"/>
  <c r="G44" i="4"/>
  <c r="F45" i="4" s="1"/>
  <c r="C45" i="4"/>
  <c r="E45" i="4"/>
  <c r="F51" i="1" l="1"/>
  <c r="F52" i="1" s="1"/>
  <c r="H51" i="1"/>
  <c r="I51" i="1"/>
  <c r="J51" i="1"/>
  <c r="G52" i="1"/>
  <c r="D46" i="4"/>
  <c r="C46" i="4"/>
  <c r="G45" i="4"/>
  <c r="F46" i="4" s="1"/>
  <c r="E46" i="4"/>
  <c r="H52" i="1" l="1"/>
  <c r="G53" i="1" s="1"/>
  <c r="E52" i="1"/>
  <c r="J52" i="1"/>
  <c r="I52" i="1"/>
  <c r="K52" i="1"/>
  <c r="C47" i="4"/>
  <c r="G46" i="4"/>
  <c r="F47" i="4" s="1"/>
  <c r="E47" i="4"/>
  <c r="D47" i="4"/>
  <c r="E53" i="1" l="1"/>
  <c r="D53" i="1"/>
  <c r="F53" i="1"/>
  <c r="K53" i="1"/>
  <c r="K54" i="1" s="1"/>
  <c r="F54" i="1"/>
  <c r="E54" i="1"/>
  <c r="I53" i="1"/>
  <c r="H53" i="1"/>
  <c r="J53" i="1"/>
  <c r="D48" i="4"/>
  <c r="C48" i="4"/>
  <c r="G47" i="4"/>
  <c r="F48" i="4" s="1"/>
  <c r="E48" i="4"/>
  <c r="J54" i="1" l="1"/>
  <c r="K55" i="1" s="1"/>
  <c r="D54" i="1"/>
  <c r="C54" i="1"/>
  <c r="C55" i="1" s="1"/>
  <c r="H54" i="1"/>
  <c r="G54" i="1"/>
  <c r="F55" i="1" s="1"/>
  <c r="I54" i="1"/>
  <c r="E55" i="1"/>
  <c r="D55" i="1"/>
  <c r="J55" i="1"/>
  <c r="C49" i="4"/>
  <c r="C50" i="4" s="1"/>
  <c r="G48" i="4"/>
  <c r="F49" i="4" s="1"/>
  <c r="E49" i="4"/>
  <c r="D49" i="4"/>
  <c r="I55" i="1" l="1"/>
  <c r="J56" i="1" s="1"/>
  <c r="J57" i="1" s="1"/>
  <c r="I56" i="1"/>
  <c r="E56" i="1"/>
  <c r="D56" i="1"/>
  <c r="C56" i="1"/>
  <c r="C57" i="1" s="1"/>
  <c r="K56" i="1"/>
  <c r="H55" i="1"/>
  <c r="G55" i="1"/>
  <c r="G56" i="1" s="1"/>
  <c r="G49" i="4"/>
  <c r="F50" i="4" s="1"/>
  <c r="E50" i="4"/>
  <c r="D50" i="4"/>
  <c r="H56" i="1" l="1"/>
  <c r="H57" i="1" s="1"/>
  <c r="D57" i="1"/>
  <c r="K57" i="1"/>
  <c r="K58" i="1" s="1"/>
  <c r="F56" i="1"/>
  <c r="F57" i="1" s="1"/>
  <c r="D51" i="4"/>
  <c r="G50" i="4"/>
  <c r="F51" i="4" s="1"/>
  <c r="G51" i="4" s="1"/>
  <c r="E51" i="4"/>
  <c r="C51" i="4"/>
  <c r="I57" i="1" l="1"/>
  <c r="J58" i="1" s="1"/>
  <c r="D58" i="1"/>
  <c r="D59" i="1" s="1"/>
  <c r="C58" i="1"/>
  <c r="E57" i="1"/>
  <c r="E58" i="1" s="1"/>
  <c r="G57" i="1"/>
  <c r="G58" i="1" s="1"/>
  <c r="I58" i="1" l="1"/>
  <c r="J59" i="1" s="1"/>
  <c r="C59" i="1"/>
  <c r="F58" i="1"/>
  <c r="F59" i="1" s="1"/>
  <c r="H58" i="1"/>
  <c r="K59" i="1"/>
  <c r="H59" i="1" l="1"/>
  <c r="G59" i="1"/>
  <c r="I59" i="1"/>
  <c r="E59" i="1"/>
</calcChain>
</file>

<file path=xl/sharedStrings.xml><?xml version="1.0" encoding="utf-8"?>
<sst xmlns="http://schemas.openxmlformats.org/spreadsheetml/2006/main" count="49" uniqueCount="29">
  <si>
    <t>IC=</t>
    <phoneticPr fontId="1"/>
  </si>
  <si>
    <t>BC2=</t>
    <phoneticPr fontId="1"/>
  </si>
  <si>
    <t>BC1=</t>
    <phoneticPr fontId="1"/>
  </si>
  <si>
    <t>dt=</t>
    <phoneticPr fontId="1"/>
  </si>
  <si>
    <t>k=</t>
    <phoneticPr fontId="1"/>
  </si>
  <si>
    <t>Finite Difference Method (FDM)</t>
    <phoneticPr fontId="1"/>
  </si>
  <si>
    <t>dry sand</t>
    <phoneticPr fontId="1"/>
  </si>
  <si>
    <t>wet sand</t>
    <phoneticPr fontId="1"/>
  </si>
  <si>
    <t>W/(mK)</t>
    <phoneticPr fontId="1"/>
  </si>
  <si>
    <t>=</t>
    <phoneticPr fontId="1"/>
  </si>
  <si>
    <t>MJ/(m^3 K)</t>
    <phoneticPr fontId="1"/>
  </si>
  <si>
    <t>dx=</t>
    <phoneticPr fontId="1"/>
  </si>
  <si>
    <t>mm^2/s</t>
    <phoneticPr fontId="1"/>
  </si>
  <si>
    <t>=</t>
    <phoneticPr fontId="1"/>
  </si>
  <si>
    <t>=</t>
    <phoneticPr fontId="1"/>
  </si>
  <si>
    <t>day</t>
    <phoneticPr fontId="1"/>
  </si>
  <si>
    <t>m</t>
    <phoneticPr fontId="1"/>
  </si>
  <si>
    <t>m</t>
    <phoneticPr fontId="1"/>
  </si>
  <si>
    <t>=</t>
    <phoneticPr fontId="3"/>
  </si>
  <si>
    <t>dr=</t>
    <phoneticPr fontId="1"/>
  </si>
  <si>
    <t>=</t>
    <phoneticPr fontId="1"/>
  </si>
  <si>
    <t>=</t>
    <phoneticPr fontId="1"/>
  </si>
  <si>
    <t>m^3/m3</t>
    <phoneticPr fontId="1"/>
  </si>
  <si>
    <t>J/kg</t>
    <phoneticPr fontId="1"/>
  </si>
  <si>
    <t>=</t>
    <phoneticPr fontId="1"/>
  </si>
  <si>
    <t>=</t>
    <phoneticPr fontId="1"/>
  </si>
  <si>
    <t>=</t>
    <phoneticPr fontId="1"/>
  </si>
  <si>
    <t>K</t>
    <phoneticPr fontId="1"/>
  </si>
  <si>
    <t>Finite Difference Method (FDM) for Analysis of frozen soil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</si>
</sst>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rgb="FF000000"/>
      <name val="Arial"/>
      <family val="2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0999E-2"/>
          <c:y val="5.1400554097404488E-2"/>
          <c:w val="0.87068525809273889"/>
          <c:h val="0.780084632278108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'1D'!$A$8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'1D'!$B$8:$L$8</c:f>
              <c:numCache>
                <c:formatCode>General</c:formatCode>
                <c:ptCount val="11"/>
                <c:pt idx="0">
                  <c:v>-20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-20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'1D'!$A$9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'1D'!$B$9:$L$9</c:f>
              <c:numCache>
                <c:formatCode>General</c:formatCode>
                <c:ptCount val="11"/>
                <c:pt idx="0">
                  <c:v>-20</c:v>
                </c:pt>
                <c:pt idx="1">
                  <c:v>-2.9599999999999973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-2.9599999999999973</c:v>
                </c:pt>
                <c:pt idx="10">
                  <c:v>-20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'1D'!$A$10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'1D'!$B$10:$L$10</c:f>
              <c:numCache>
                <c:formatCode>General</c:formatCode>
                <c:ptCount val="11"/>
                <c:pt idx="0">
                  <c:v>-20</c:v>
                </c:pt>
                <c:pt idx="1">
                  <c:v>-4.7225599999999996</c:v>
                </c:pt>
                <c:pt idx="2">
                  <c:v>4.4012800000000016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4.4012800000000016</c:v>
                </c:pt>
                <c:pt idx="9">
                  <c:v>-4.7225599999999996</c:v>
                </c:pt>
                <c:pt idx="10">
                  <c:v>-20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'1D'!$A$11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'1D'!$B$11:$L$11</c:f>
              <c:numCache>
                <c:formatCode>General</c:formatCode>
                <c:ptCount val="11"/>
                <c:pt idx="0">
                  <c:v>-20</c:v>
                </c:pt>
                <c:pt idx="1">
                  <c:v>-7.3809151999999987</c:v>
                </c:pt>
                <c:pt idx="2">
                  <c:v>2.8784281600000003</c:v>
                </c:pt>
                <c:pt idx="3">
                  <c:v>7.5813529600000011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7.5813529600000011</c:v>
                </c:pt>
                <c:pt idx="8">
                  <c:v>2.8784281600000003</c:v>
                </c:pt>
                <c:pt idx="9">
                  <c:v>-7.3809151999999987</c:v>
                </c:pt>
                <c:pt idx="10">
                  <c:v>-20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'1D'!$A$12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'1D'!$B$12:$L$12</c:f>
              <c:numCache>
                <c:formatCode>General</c:formatCode>
                <c:ptCount val="11"/>
                <c:pt idx="0">
                  <c:v>-20</c:v>
                </c:pt>
                <c:pt idx="1">
                  <c:v>-8.4003235020799991</c:v>
                </c:pt>
                <c:pt idx="2">
                  <c:v>0.47805534208000156</c:v>
                </c:pt>
                <c:pt idx="3">
                  <c:v>6.5945449676800001</c:v>
                </c:pt>
                <c:pt idx="4">
                  <c:v>8.9551444787200012</c:v>
                </c:pt>
                <c:pt idx="5">
                  <c:v>10</c:v>
                </c:pt>
                <c:pt idx="6">
                  <c:v>8.9551444787200012</c:v>
                </c:pt>
                <c:pt idx="7">
                  <c:v>6.5945449676800001</c:v>
                </c:pt>
                <c:pt idx="8">
                  <c:v>0.47805534208000156</c:v>
                </c:pt>
                <c:pt idx="9">
                  <c:v>-8.4003235020799991</c:v>
                </c:pt>
                <c:pt idx="10">
                  <c:v>-20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'1D'!$A$13</c:f>
              <c:strCache>
                <c:ptCount val="1"/>
                <c:pt idx="0">
                  <c:v>5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'1D'!$B$13:$L$13</c:f>
              <c:numCache>
                <c:formatCode>General</c:formatCode>
                <c:ptCount val="11"/>
                <c:pt idx="0">
                  <c:v>-20</c:v>
                </c:pt>
                <c:pt idx="1">
                  <c:v>-9.5759240885043191</c:v>
                </c:pt>
                <c:pt idx="2">
                  <c:v>-0.71508080033791921</c:v>
                </c:pt>
                <c:pt idx="3">
                  <c:v>4.9720004381900811</c:v>
                </c:pt>
                <c:pt idx="4">
                  <c:v>8.3867430751436807</c:v>
                </c:pt>
                <c:pt idx="5">
                  <c:v>9.0972448296140804</c:v>
                </c:pt>
                <c:pt idx="6">
                  <c:v>8.3867430751436807</c:v>
                </c:pt>
                <c:pt idx="7">
                  <c:v>4.9720004381900811</c:v>
                </c:pt>
                <c:pt idx="8">
                  <c:v>-0.71508080033791876</c:v>
                </c:pt>
                <c:pt idx="9">
                  <c:v>-9.5759240885043191</c:v>
                </c:pt>
                <c:pt idx="10">
                  <c:v>-20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'1D'!$A$14</c:f>
              <c:strCache>
                <c:ptCount val="1"/>
                <c:pt idx="0">
                  <c:v>6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'1D'!$B$14:$L$14</c:f>
              <c:numCache>
                <c:formatCode>General</c:formatCode>
                <c:ptCount val="11"/>
                <c:pt idx="0">
                  <c:v>-20</c:v>
                </c:pt>
                <c:pt idx="1">
                  <c:v>-10.251240581782568</c:v>
                </c:pt>
                <c:pt idx="2">
                  <c:v>-2.0861460057817078</c:v>
                </c:pt>
                <c:pt idx="3">
                  <c:v>3.99035016230994</c:v>
                </c:pt>
                <c:pt idx="4">
                  <c:v>7.2185110139109385</c:v>
                </c:pt>
                <c:pt idx="5">
                  <c:v>8.4833713137516558</c:v>
                </c:pt>
                <c:pt idx="6">
                  <c:v>7.2185110139109385</c:v>
                </c:pt>
                <c:pt idx="7">
                  <c:v>3.99035016230994</c:v>
                </c:pt>
                <c:pt idx="8">
                  <c:v>-2.0861460057817074</c:v>
                </c:pt>
                <c:pt idx="9">
                  <c:v>-10.251240581782568</c:v>
                </c:pt>
                <c:pt idx="10">
                  <c:v>-20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'1D'!$A$15</c:f>
              <c:strCache>
                <c:ptCount val="1"/>
                <c:pt idx="0">
                  <c:v>7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'1D'!$B$15:$L$15</c:f>
              <c:numCache>
                <c:formatCode>General</c:formatCode>
                <c:ptCount val="11"/>
                <c:pt idx="0">
                  <c:v>-20</c:v>
                </c:pt>
                <c:pt idx="1">
                  <c:v>-10.935383793620126</c:v>
                </c:pt>
                <c:pt idx="2">
                  <c:v>-2.9884205179984877</c:v>
                </c:pt>
                <c:pt idx="3">
                  <c:v>2.7598693055859798</c:v>
                </c:pt>
                <c:pt idx="4">
                  <c:v>6.3703651755504973</c:v>
                </c:pt>
                <c:pt idx="5">
                  <c:v>7.3905320146892759</c:v>
                </c:pt>
                <c:pt idx="6">
                  <c:v>6.3703651755504964</c:v>
                </c:pt>
                <c:pt idx="7">
                  <c:v>2.7598693055859798</c:v>
                </c:pt>
                <c:pt idx="8">
                  <c:v>-2.9884205179984873</c:v>
                </c:pt>
                <c:pt idx="9">
                  <c:v>-10.935383793620126</c:v>
                </c:pt>
                <c:pt idx="10">
                  <c:v>-20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'1D'!$A$16</c:f>
              <c:strCache>
                <c:ptCount val="1"/>
                <c:pt idx="0">
                  <c:v>8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-11.418209859707684</c:v>
                </c:pt>
                <c:pt idx="2">
                  <c:v>-3.9382474492785451</c:v>
                </c:pt>
                <c:pt idx="3">
                  <c:v>1.8363423176221616</c:v>
                </c:pt>
                <c:pt idx="4">
                  <c:v>5.2513430342337779</c:v>
                </c:pt>
                <c:pt idx="5">
                  <c:v>6.5091078656733714</c:v>
                </c:pt>
                <c:pt idx="6">
                  <c:v>5.2513430342337779</c:v>
                </c:pt>
                <c:pt idx="7">
                  <c:v>1.8363423176221609</c:v>
                </c:pt>
                <c:pt idx="8">
                  <c:v>-3.9382474492785455</c:v>
                </c:pt>
                <c:pt idx="9">
                  <c:v>-11.418209859707684</c:v>
                </c:pt>
                <c:pt idx="10">
                  <c:v>-20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'1D'!$A$17</c:f>
              <c:strCache>
                <c:ptCount val="1"/>
                <c:pt idx="0">
                  <c:v>9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'1D'!$B$17:$L$17</c:f>
              <c:numCache>
                <c:formatCode>General</c:formatCode>
                <c:ptCount val="11"/>
                <c:pt idx="0">
                  <c:v>-20</c:v>
                </c:pt>
                <c:pt idx="1">
                  <c:v>-11.894199439008577</c:v>
                </c:pt>
                <c:pt idx="2">
                  <c:v>-4.674968431282827</c:v>
                </c:pt>
                <c:pt idx="3">
                  <c:v>0.81699984789727464</c:v>
                </c:pt>
                <c:pt idx="4">
                  <c:v>4.3194171318394643</c:v>
                </c:pt>
                <c:pt idx="5">
                  <c:v>5.4223990513095632</c:v>
                </c:pt>
                <c:pt idx="6">
                  <c:v>4.3194171318394643</c:v>
                </c:pt>
                <c:pt idx="7">
                  <c:v>0.81699984789727464</c:v>
                </c:pt>
                <c:pt idx="8">
                  <c:v>-4.6749684312828279</c:v>
                </c:pt>
                <c:pt idx="9">
                  <c:v>-11.894199439008577</c:v>
                </c:pt>
                <c:pt idx="10">
                  <c:v>-20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'1D'!$A$18</c:f>
              <c:strCache>
                <c:ptCount val="1"/>
                <c:pt idx="0">
                  <c:v>10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'1D'!$B$18:$L$18</c:f>
              <c:numCache>
                <c:formatCode>General</c:formatCode>
                <c:ptCount val="11"/>
                <c:pt idx="0">
                  <c:v>-20</c:v>
                </c:pt>
                <c:pt idx="1">
                  <c:v>-12.277197486019348</c:v>
                </c:pt>
                <c:pt idx="2">
                  <c:v>-5.4211459300145473</c:v>
                </c:pt>
                <c:pt idx="3">
                  <c:v>-4.2486182045503251E-2</c:v>
                </c:pt>
                <c:pt idx="4">
                  <c:v>3.2828610543875212</c:v>
                </c:pt>
                <c:pt idx="5">
                  <c:v>4.469422672887398</c:v>
                </c:pt>
                <c:pt idx="6">
                  <c:v>3.2828610543875216</c:v>
                </c:pt>
                <c:pt idx="7">
                  <c:v>-4.2486182045503584E-2</c:v>
                </c:pt>
                <c:pt idx="8">
                  <c:v>-5.4211459300145473</c:v>
                </c:pt>
                <c:pt idx="9">
                  <c:v>-12.277197486019348</c:v>
                </c:pt>
                <c:pt idx="10">
                  <c:v>-20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'1D'!$A$19</c:f>
              <c:strCache>
                <c:ptCount val="1"/>
                <c:pt idx="0">
                  <c:v>11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'1D'!$B$19:$L$19</c:f>
              <c:numCache>
                <c:formatCode>General</c:formatCode>
                <c:ptCount val="11"/>
                <c:pt idx="0">
                  <c:v>-20</c:v>
                </c:pt>
                <c:pt idx="1">
                  <c:v>-12.651633899864915</c:v>
                </c:pt>
                <c:pt idx="2">
                  <c:v>-6.059379191085994</c:v>
                </c:pt>
                <c:pt idx="3">
                  <c:v>-0.92951718702906372</c:v>
                </c:pt>
                <c:pt idx="4">
                  <c:v>2.3589056674404016</c:v>
                </c:pt>
                <c:pt idx="5">
                  <c:v>3.4442334345035048</c:v>
                </c:pt>
                <c:pt idx="6">
                  <c:v>2.3589056674404016</c:v>
                </c:pt>
                <c:pt idx="7">
                  <c:v>-0.92951718702906327</c:v>
                </c:pt>
                <c:pt idx="8">
                  <c:v>-6.0593791910859949</c:v>
                </c:pt>
                <c:pt idx="9">
                  <c:v>-12.651633899864915</c:v>
                </c:pt>
                <c:pt idx="10">
                  <c:v>-20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'1D'!$A$20</c:f>
              <c:strCache>
                <c:ptCount val="1"/>
                <c:pt idx="0">
                  <c:v>12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'1D'!$B$20:$L$20</c:f>
              <c:numCache>
                <c:formatCode>General</c:formatCode>
                <c:ptCount val="11"/>
                <c:pt idx="0">
                  <c:v>-20</c:v>
                </c:pt>
                <c:pt idx="1">
                  <c:v>-12.978274020930778</c:v>
                </c:pt>
                <c:pt idx="2">
                  <c:v>-6.6911328395258938</c:v>
                </c:pt>
                <c:pt idx="3">
                  <c:v>-1.7250188996508482</c:v>
                </c:pt>
                <c:pt idx="4">
                  <c:v>1.4071685896808532</c:v>
                </c:pt>
                <c:pt idx="5">
                  <c:v>2.5065102437609839</c:v>
                </c:pt>
                <c:pt idx="6">
                  <c:v>1.4071685896808535</c:v>
                </c:pt>
                <c:pt idx="7">
                  <c:v>-1.7250188996508489</c:v>
                </c:pt>
                <c:pt idx="8">
                  <c:v>-6.6911328395258938</c:v>
                </c:pt>
                <c:pt idx="9">
                  <c:v>-12.978274020930778</c:v>
                </c:pt>
                <c:pt idx="10">
                  <c:v>-20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'1D'!$A$21</c:f>
              <c:strCache>
                <c:ptCount val="1"/>
                <c:pt idx="0">
                  <c:v>13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'1D'!$B$21:$L$21</c:f>
              <c:numCache>
                <c:formatCode>General</c:formatCode>
                <c:ptCount val="11"/>
                <c:pt idx="0">
                  <c:v>-20</c:v>
                </c:pt>
                <c:pt idx="1">
                  <c:v>-13.295614653521772</c:v>
                </c:pt>
                <c:pt idx="2">
                  <c:v>-7.2618166078667841</c:v>
                </c:pt>
                <c:pt idx="3">
                  <c:v>-2.5172751262855728</c:v>
                </c:pt>
                <c:pt idx="4">
                  <c:v>0.52897918885217465</c:v>
                </c:pt>
                <c:pt idx="5">
                  <c:v>1.5566790546357514</c:v>
                </c:pt>
                <c:pt idx="6">
                  <c:v>0.52897918885217432</c:v>
                </c:pt>
                <c:pt idx="7">
                  <c:v>-2.5172751262855728</c:v>
                </c:pt>
                <c:pt idx="8">
                  <c:v>-7.2618166078667841</c:v>
                </c:pt>
                <c:pt idx="9">
                  <c:v>-13.295614653521772</c:v>
                </c:pt>
                <c:pt idx="10">
                  <c:v>-20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'1D'!$A$22</c:f>
              <c:strCache>
                <c:ptCount val="1"/>
                <c:pt idx="0">
                  <c:v>14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'1D'!$B$22:$L$22</c:f>
              <c:numCache>
                <c:formatCode>General</c:formatCode>
                <c:ptCount val="11"/>
                <c:pt idx="0">
                  <c:v>-20</c:v>
                </c:pt>
                <c:pt idx="1">
                  <c:v>-13.585308367477412</c:v>
                </c:pt>
                <c:pt idx="2">
                  <c:v>-7.818775443546655</c:v>
                </c:pt>
                <c:pt idx="3">
                  <c:v>-3.2509351821891492</c:v>
                </c:pt>
                <c:pt idx="4">
                  <c:v>-0.34303633326882699</c:v>
                </c:pt>
                <c:pt idx="5">
                  <c:v>0.66874637059874098</c:v>
                </c:pt>
                <c:pt idx="6">
                  <c:v>-0.3430363332688271</c:v>
                </c:pt>
                <c:pt idx="7">
                  <c:v>-3.2509351821891492</c:v>
                </c:pt>
                <c:pt idx="8">
                  <c:v>-7.8187754435466559</c:v>
                </c:pt>
                <c:pt idx="9">
                  <c:v>-13.585308367477412</c:v>
                </c:pt>
                <c:pt idx="10">
                  <c:v>-20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'1D'!$A$23</c:f>
              <c:strCache>
                <c:ptCount val="1"/>
                <c:pt idx="0">
                  <c:v>15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'1D'!$B$23:$L$23</c:f>
              <c:numCache>
                <c:formatCode>General</c:formatCode>
                <c:ptCount val="11"/>
                <c:pt idx="0">
                  <c:v>-20</c:v>
                </c:pt>
                <c:pt idx="1">
                  <c:v>-13.865312929589082</c:v>
                </c:pt>
                <c:pt idx="2">
                  <c:v>-8.3366106737782992</c:v>
                </c:pt>
                <c:pt idx="3">
                  <c:v>-3.9680298723620124</c:v>
                </c:pt>
                <c:pt idx="4">
                  <c:v>-1.1621585079316168</c:v>
                </c:pt>
                <c:pt idx="5">
                  <c:v>-0.20543388554283759</c:v>
                </c:pt>
                <c:pt idx="6">
                  <c:v>-1.1621585079316166</c:v>
                </c:pt>
                <c:pt idx="7">
                  <c:v>-3.9680298723620129</c:v>
                </c:pt>
                <c:pt idx="8">
                  <c:v>-8.3366106737782992</c:v>
                </c:pt>
                <c:pt idx="9">
                  <c:v>-13.865312929589082</c:v>
                </c:pt>
                <c:pt idx="10">
                  <c:v>-20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'1D'!$A$24</c:f>
              <c:strCache>
                <c:ptCount val="1"/>
                <c:pt idx="0">
                  <c:v>16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'1D'!$B$24:$L$24</c:f>
              <c:numCache>
                <c:formatCode>General</c:formatCode>
                <c:ptCount val="11"/>
                <c:pt idx="0">
                  <c:v>-20</c:v>
                </c:pt>
                <c:pt idx="1">
                  <c:v>-14.127098369496341</c:v>
                </c:pt>
                <c:pt idx="2">
                  <c:v>-8.8377831420767219</c:v>
                </c:pt>
                <c:pt idx="3">
                  <c:v>-4.6431203491399176</c:v>
                </c:pt>
                <c:pt idx="4">
                  <c:v>-1.9609899004935949</c:v>
                </c:pt>
                <c:pt idx="5">
                  <c:v>-1.0320439592867428</c:v>
                </c:pt>
                <c:pt idx="6">
                  <c:v>-1.9609899004935951</c:v>
                </c:pt>
                <c:pt idx="7">
                  <c:v>-4.6431203491399176</c:v>
                </c:pt>
                <c:pt idx="8">
                  <c:v>-8.8377831420767219</c:v>
                </c:pt>
                <c:pt idx="9">
                  <c:v>-14.127098369496341</c:v>
                </c:pt>
                <c:pt idx="10">
                  <c:v>-20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'1D'!$A$25</c:f>
              <c:strCache>
                <c:ptCount val="1"/>
                <c:pt idx="0">
                  <c:v>17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'1D'!$B$25:$L$25</c:f>
              <c:numCache>
                <c:formatCode>General</c:formatCode>
                <c:ptCount val="11"/>
                <c:pt idx="0">
                  <c:v>-20</c:v>
                </c:pt>
                <c:pt idx="1">
                  <c:v>-14.379207695628647</c:v>
                </c:pt>
                <c:pt idx="2">
                  <c:v>-9.3106729937732968</c:v>
                </c:pt>
                <c:pt idx="3">
                  <c:v>-5.2965343218734056</c:v>
                </c:pt>
                <c:pt idx="4">
                  <c:v>-2.7183656077074461</c:v>
                </c:pt>
                <c:pt idx="5">
                  <c:v>-1.834653252489463</c:v>
                </c:pt>
                <c:pt idx="6">
                  <c:v>-2.7183656077074461</c:v>
                </c:pt>
                <c:pt idx="7">
                  <c:v>-5.2965343218734056</c:v>
                </c:pt>
                <c:pt idx="8">
                  <c:v>-9.3106729937732986</c:v>
                </c:pt>
                <c:pt idx="9">
                  <c:v>-14.379207695628645</c:v>
                </c:pt>
                <c:pt idx="10">
                  <c:v>-20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'1D'!$A$26</c:f>
              <c:strCache>
                <c:ptCount val="1"/>
                <c:pt idx="0">
                  <c:v>18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-14.61778297991556</c:v>
                </c:pt>
                <c:pt idx="2">
                  <c:v>-9.7661720787140549</c:v>
                </c:pt>
                <c:pt idx="3">
                  <c:v>-5.9168733436144638</c:v>
                </c:pt>
                <c:pt idx="4">
                  <c:v>-3.4503707547729716</c:v>
                </c:pt>
                <c:pt idx="5">
                  <c:v>-2.5981807273978004</c:v>
                </c:pt>
                <c:pt idx="6">
                  <c:v>-3.4503707547729716</c:v>
                </c:pt>
                <c:pt idx="7">
                  <c:v>-5.9168733436144647</c:v>
                </c:pt>
                <c:pt idx="8">
                  <c:v>-9.7661720787140549</c:v>
                </c:pt>
                <c:pt idx="9">
                  <c:v>-14.61778297991556</c:v>
                </c:pt>
                <c:pt idx="10">
                  <c:v>-20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'1D'!$A$27</c:f>
              <c:strCache>
                <c:ptCount val="1"/>
                <c:pt idx="0">
                  <c:v>19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'1D'!$B$27:$L$27</c:f>
              <c:numCache>
                <c:formatCode>General</c:formatCode>
                <c:ptCount val="11"/>
                <c:pt idx="0">
                  <c:v>-20</c:v>
                </c:pt>
                <c:pt idx="1">
                  <c:v>-14.847004823272989</c:v>
                </c:pt>
                <c:pt idx="2">
                  <c:v>-10.199170934470082</c:v>
                </c:pt>
                <c:pt idx="3">
                  <c:v>-6.5142412787979627</c:v>
                </c:pt>
                <c:pt idx="4">
                  <c:v>-4.147753781326422</c:v>
                </c:pt>
                <c:pt idx="5">
                  <c:v>-3.3344729110499483</c:v>
                </c:pt>
                <c:pt idx="6">
                  <c:v>-4.1477537813264229</c:v>
                </c:pt>
                <c:pt idx="7">
                  <c:v>-6.5142412787979627</c:v>
                </c:pt>
                <c:pt idx="8">
                  <c:v>-10.199170934470082</c:v>
                </c:pt>
                <c:pt idx="9">
                  <c:v>-14.847004823272988</c:v>
                </c:pt>
                <c:pt idx="10">
                  <c:v>-20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'1D'!$A$28</c:f>
              <c:strCache>
                <c:ptCount val="1"/>
                <c:pt idx="0">
                  <c:v>20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'1D'!$B$28:$L$28</c:f>
              <c:numCache>
                <c:formatCode>General</c:formatCode>
                <c:ptCount val="11"/>
                <c:pt idx="0">
                  <c:v>-20</c:v>
                </c:pt>
                <c:pt idx="1">
                  <c:v>-15.065234499656203</c:v>
                </c:pt>
                <c:pt idx="2">
                  <c:v>-10.615145563182583</c:v>
                </c:pt>
                <c:pt idx="3">
                  <c:v>-7.0838082911406124</c:v>
                </c:pt>
                <c:pt idx="4">
                  <c:v>-4.8187390442746905</c:v>
                </c:pt>
                <c:pt idx="5">
                  <c:v>-4.0371475829688217</c:v>
                </c:pt>
                <c:pt idx="6">
                  <c:v>-4.8187390442746914</c:v>
                </c:pt>
                <c:pt idx="7">
                  <c:v>-7.0838082911406133</c:v>
                </c:pt>
                <c:pt idx="8">
                  <c:v>-10.615145563182582</c:v>
                </c:pt>
                <c:pt idx="9">
                  <c:v>-15.065234499656201</c:v>
                </c:pt>
                <c:pt idx="10">
                  <c:v>-20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'1D'!$A$29</c:f>
              <c:strCache>
                <c:ptCount val="1"/>
                <c:pt idx="0">
                  <c:v>21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'1D'!$B$29:$L$29</c:f>
              <c:numCache>
                <c:formatCode>General</c:formatCode>
                <c:ptCount val="11"/>
                <c:pt idx="0">
                  <c:v>-20</c:v>
                </c:pt>
                <c:pt idx="1">
                  <c:v>-15.27461477524812</c:v>
                </c:pt>
                <c:pt idx="2">
                  <c:v>-11.012046282217057</c:v>
                </c:pt>
                <c:pt idx="3">
                  <c:v>-7.6308360780166655</c:v>
                </c:pt>
                <c:pt idx="4">
                  <c:v>-5.4596014476366337</c:v>
                </c:pt>
                <c:pt idx="5">
                  <c:v>-4.7124426055370927</c:v>
                </c:pt>
                <c:pt idx="6">
                  <c:v>-5.4596014476366337</c:v>
                </c:pt>
                <c:pt idx="7">
                  <c:v>-7.6308360780166655</c:v>
                </c:pt>
                <c:pt idx="8">
                  <c:v>-11.012046282217055</c:v>
                </c:pt>
                <c:pt idx="9">
                  <c:v>-15.274614775248118</c:v>
                </c:pt>
                <c:pt idx="10">
                  <c:v>-20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'1D'!$A$30</c:f>
              <c:strCache>
                <c:ptCount val="1"/>
                <c:pt idx="0">
                  <c:v>22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'1D'!$B$30:$L$30</c:f>
              <c:numCache>
                <c:formatCode>General</c:formatCode>
                <c:ptCount val="11"/>
                <c:pt idx="0">
                  <c:v>-20</c:v>
                </c:pt>
                <c:pt idx="1">
                  <c:v>-15.474551603351513</c:v>
                </c:pt>
                <c:pt idx="2">
                  <c:v>-11.392793062991906</c:v>
                </c:pt>
                <c:pt idx="3">
                  <c:v>-8.1535455259070595</c:v>
                </c:pt>
                <c:pt idx="4">
                  <c:v>-6.0748021881738055</c:v>
                </c:pt>
                <c:pt idx="5">
                  <c:v>-5.3579878451110963</c:v>
                </c:pt>
                <c:pt idx="6">
                  <c:v>-6.0748021881738055</c:v>
                </c:pt>
                <c:pt idx="7">
                  <c:v>-8.1535455259070595</c:v>
                </c:pt>
                <c:pt idx="8">
                  <c:v>-11.392793062991906</c:v>
                </c:pt>
                <c:pt idx="9">
                  <c:v>-15.474551603351511</c:v>
                </c:pt>
                <c:pt idx="10">
                  <c:v>-20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'1D'!$A$31</c:f>
              <c:strCache>
                <c:ptCount val="1"/>
                <c:pt idx="0">
                  <c:v>23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'1D'!$B$31:$L$31</c:f>
              <c:numCache>
                <c:formatCode>General</c:formatCode>
                <c:ptCount val="11"/>
                <c:pt idx="0">
                  <c:v>-20</c:v>
                </c:pt>
                <c:pt idx="1">
                  <c:v>-15.666225621268309</c:v>
                </c:pt>
                <c:pt idx="2">
                  <c:v>-11.756757816406603</c:v>
                </c:pt>
                <c:pt idx="3">
                  <c:v>-8.6548833400269469</c:v>
                </c:pt>
                <c:pt idx="4">
                  <c:v>-6.6631555138714811</c:v>
                </c:pt>
                <c:pt idx="5">
                  <c:v>-5.9773154375172766</c:v>
                </c:pt>
                <c:pt idx="6">
                  <c:v>-6.6631555138714811</c:v>
                </c:pt>
                <c:pt idx="7">
                  <c:v>-8.6548833400269469</c:v>
                </c:pt>
                <c:pt idx="8">
                  <c:v>-11.756757816406601</c:v>
                </c:pt>
                <c:pt idx="9">
                  <c:v>-15.666225621268309</c:v>
                </c:pt>
                <c:pt idx="10">
                  <c:v>-20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'1D'!$A$32</c:f>
              <c:strCache>
                <c:ptCount val="1"/>
                <c:pt idx="0">
                  <c:v>24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'1D'!$B$32:$L$32</c:f>
              <c:numCache>
                <c:formatCode>General</c:formatCode>
                <c:ptCount val="11"/>
                <c:pt idx="0">
                  <c:v>-20</c:v>
                </c:pt>
                <c:pt idx="1">
                  <c:v>-15.849526061180141</c:v>
                </c:pt>
                <c:pt idx="2">
                  <c:v>-12.105638134310848</c:v>
                </c:pt>
                <c:pt idx="3">
                  <c:v>-9.1344666929237963</c:v>
                </c:pt>
                <c:pt idx="4">
                  <c:v>-7.2272990217856261</c:v>
                </c:pt>
                <c:pt idx="5">
                  <c:v>-6.5698812634873089</c:v>
                </c:pt>
                <c:pt idx="6">
                  <c:v>-7.2272990217856261</c:v>
                </c:pt>
                <c:pt idx="7">
                  <c:v>-9.1344666929237963</c:v>
                </c:pt>
                <c:pt idx="8">
                  <c:v>-12.105638134310848</c:v>
                </c:pt>
                <c:pt idx="9">
                  <c:v>-15.849526061180141</c:v>
                </c:pt>
                <c:pt idx="10">
                  <c:v>-20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'1D'!$A$33</c:f>
              <c:strCache>
                <c:ptCount val="1"/>
                <c:pt idx="0">
                  <c:v>25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'1D'!$B$33:$L$33</c:f>
              <c:numCache>
                <c:formatCode>General</c:formatCode>
                <c:ptCount val="11"/>
                <c:pt idx="0">
                  <c:v>-20</c:v>
                </c:pt>
                <c:pt idx="1">
                  <c:v>-16.025171218342784</c:v>
                </c:pt>
                <c:pt idx="2">
                  <c:v>-12.439451656039177</c:v>
                </c:pt>
                <c:pt idx="3">
                  <c:v>-9.5941163216713132</c:v>
                </c:pt>
                <c:pt idx="4">
                  <c:v>-7.7671909841324425</c:v>
                </c:pt>
                <c:pt idx="5">
                  <c:v>-7.1378902066570546</c:v>
                </c:pt>
                <c:pt idx="6">
                  <c:v>-7.7671909841324425</c:v>
                </c:pt>
                <c:pt idx="7">
                  <c:v>-9.5941163216713132</c:v>
                </c:pt>
                <c:pt idx="8">
                  <c:v>-12.439451656039177</c:v>
                </c:pt>
                <c:pt idx="9">
                  <c:v>-16.025171218342784</c:v>
                </c:pt>
                <c:pt idx="10">
                  <c:v>-20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'1D'!$A$34</c:f>
              <c:strCache>
                <c:ptCount val="1"/>
                <c:pt idx="0">
                  <c:v>26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'1D'!$B$34:$L$34</c:f>
              <c:numCache>
                <c:formatCode>General</c:formatCode>
                <c:ptCount val="11"/>
                <c:pt idx="0">
                  <c:v>-20</c:v>
                </c:pt>
                <c:pt idx="1">
                  <c:v>-16.193266401103543</c:v>
                </c:pt>
                <c:pt idx="2">
                  <c:v>-12.759297642507418</c:v>
                </c:pt>
                <c:pt idx="3">
                  <c:v>-10.034069440301439</c:v>
                </c:pt>
                <c:pt idx="4">
                  <c:v>-8.2845647940798663</c:v>
                </c:pt>
                <c:pt idx="5">
                  <c:v>-7.6816060783957898</c:v>
                </c:pt>
                <c:pt idx="6">
                  <c:v>-8.2845647940798663</c:v>
                </c:pt>
                <c:pt idx="7">
                  <c:v>-10.034069440301439</c:v>
                </c:pt>
                <c:pt idx="8">
                  <c:v>-12.759297642507418</c:v>
                </c:pt>
                <c:pt idx="9">
                  <c:v>-16.193266401103543</c:v>
                </c:pt>
                <c:pt idx="10">
                  <c:v>-20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'1D'!$A$35</c:f>
              <c:strCache>
                <c:ptCount val="1"/>
                <c:pt idx="0">
                  <c:v>27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'1D'!$B$35:$L$35</c:f>
              <c:numCache>
                <c:formatCode>General</c:formatCode>
                <c:ptCount val="11"/>
                <c:pt idx="0">
                  <c:v>-20</c:v>
                </c:pt>
                <c:pt idx="1">
                  <c:v>-16.354300812113287</c:v>
                </c:pt>
                <c:pt idx="2">
                  <c:v>-13.065473562867961</c:v>
                </c:pt>
                <c:pt idx="3">
                  <c:v>-10.455582016486703</c:v>
                </c:pt>
                <c:pt idx="4">
                  <c:v>-8.7798726360720636</c:v>
                </c:pt>
                <c:pt idx="5">
                  <c:v>-8.2025624087468323</c:v>
                </c:pt>
                <c:pt idx="6">
                  <c:v>-8.7798726360720636</c:v>
                </c:pt>
                <c:pt idx="7">
                  <c:v>-10.455582016486703</c:v>
                </c:pt>
                <c:pt idx="8">
                  <c:v>-13.065473562867961</c:v>
                </c:pt>
                <c:pt idx="9">
                  <c:v>-16.354300812113287</c:v>
                </c:pt>
                <c:pt idx="10">
                  <c:v>-20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'1D'!$A$36</c:f>
              <c:strCache>
                <c:ptCount val="1"/>
                <c:pt idx="0">
                  <c:v>28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'1D'!$B$36:$L$36</c:f>
              <c:numCache>
                <c:formatCode>General</c:formatCode>
                <c:ptCount val="11"/>
                <c:pt idx="0">
                  <c:v>-20</c:v>
                </c:pt>
                <c:pt idx="1">
                  <c:v>-16.508469489606366</c:v>
                </c:pt>
                <c:pt idx="2">
                  <c:v>-13.358773786505239</c:v>
                </c:pt>
                <c:pt idx="3">
                  <c:v>-10.859148712184282</c:v>
                </c:pt>
                <c:pt idx="4">
                  <c:v>-9.2543810702066871</c:v>
                </c:pt>
                <c:pt idx="5">
                  <c:v>-8.7013584451558312</c:v>
                </c:pt>
                <c:pt idx="6">
                  <c:v>-9.2543810702066871</c:v>
                </c:pt>
                <c:pt idx="7">
                  <c:v>-10.859148712184282</c:v>
                </c:pt>
                <c:pt idx="8">
                  <c:v>-13.358773786505239</c:v>
                </c:pt>
                <c:pt idx="9">
                  <c:v>-16.508469489606366</c:v>
                </c:pt>
                <c:pt idx="10">
                  <c:v>-20</c:v>
                </c:pt>
              </c:numCache>
            </c:numRef>
          </c:yVal>
          <c:smooth val="0"/>
        </c:ser>
        <c:ser>
          <c:idx val="29"/>
          <c:order val="29"/>
          <c:tx>
            <c:strRef>
              <c:f>'1D'!$A$37</c:f>
              <c:strCache>
                <c:ptCount val="1"/>
                <c:pt idx="0">
                  <c:v>29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'1D'!$B$37:$L$37</c:f>
              <c:numCache>
                <c:formatCode>General</c:formatCode>
                <c:ptCount val="11"/>
                <c:pt idx="0">
                  <c:v>-20</c:v>
                </c:pt>
                <c:pt idx="1">
                  <c:v>-16.65614212635673</c:v>
                </c:pt>
                <c:pt idx="2">
                  <c:v>-13.639604298138273</c:v>
                </c:pt>
                <c:pt idx="3">
                  <c:v>-11.245727122956614</c:v>
                </c:pt>
                <c:pt idx="4">
                  <c:v>-9.7087349175190383</c:v>
                </c:pt>
                <c:pt idx="5">
                  <c:v>-9.1791699931997712</c:v>
                </c:pt>
                <c:pt idx="6">
                  <c:v>-9.7087349175190383</c:v>
                </c:pt>
                <c:pt idx="7">
                  <c:v>-11.245727122956614</c:v>
                </c:pt>
                <c:pt idx="8">
                  <c:v>-13.639604298138273</c:v>
                </c:pt>
                <c:pt idx="9">
                  <c:v>-16.65614212635673</c:v>
                </c:pt>
                <c:pt idx="10">
                  <c:v>-20</c:v>
                </c:pt>
              </c:numCache>
            </c:numRef>
          </c:yVal>
          <c:smooth val="0"/>
        </c:ser>
        <c:ser>
          <c:idx val="30"/>
          <c:order val="30"/>
          <c:tx>
            <c:strRef>
              <c:f>'1D'!$A$38</c:f>
              <c:strCache>
                <c:ptCount val="1"/>
                <c:pt idx="0">
                  <c:v>30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'1D'!$B$38:$L$38</c:f>
              <c:numCache>
                <c:formatCode>General</c:formatCode>
                <c:ptCount val="11"/>
                <c:pt idx="0">
                  <c:v>-20</c:v>
                </c:pt>
                <c:pt idx="1">
                  <c:v>-16.797544385980249</c:v>
                </c:pt>
                <c:pt idx="2">
                  <c:v>-13.90859370025017</c:v>
                </c:pt>
                <c:pt idx="3">
                  <c:v>-11.615901429886058</c:v>
                </c:pt>
                <c:pt idx="4">
                  <c:v>-10.143943502962149</c:v>
                </c:pt>
                <c:pt idx="5">
                  <c:v>-9.6367140878116171</c:v>
                </c:pt>
                <c:pt idx="6">
                  <c:v>-10.143943502962149</c:v>
                </c:pt>
                <c:pt idx="7">
                  <c:v>-11.615901429886058</c:v>
                </c:pt>
                <c:pt idx="8">
                  <c:v>-13.90859370025017</c:v>
                </c:pt>
                <c:pt idx="9">
                  <c:v>-16.797544385980249</c:v>
                </c:pt>
                <c:pt idx="10">
                  <c:v>-20</c:v>
                </c:pt>
              </c:numCache>
            </c:numRef>
          </c:yVal>
          <c:smooth val="0"/>
        </c:ser>
        <c:ser>
          <c:idx val="31"/>
          <c:order val="31"/>
          <c:tx>
            <c:strRef>
              <c:f>'1D'!$A$39</c:f>
              <c:strCache>
                <c:ptCount val="1"/>
                <c:pt idx="0">
                  <c:v>31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'1D'!$B$39:$L$39</c:f>
              <c:numCache>
                <c:formatCode>General</c:formatCode>
                <c:ptCount val="11"/>
                <c:pt idx="0">
                  <c:v>-20</c:v>
                </c:pt>
                <c:pt idx="1">
                  <c:v>-16.932978515001388</c:v>
                </c:pt>
                <c:pt idx="2">
                  <c:v>-14.166177335688268</c:v>
                </c:pt>
                <c:pt idx="3">
                  <c:v>-11.970458666252226</c:v>
                </c:pt>
                <c:pt idx="4">
                  <c:v>-10.560706220048248</c:v>
                </c:pt>
                <c:pt idx="5">
                  <c:v>-10.074960302501676</c:v>
                </c:pt>
                <c:pt idx="6">
                  <c:v>-10.560706220048248</c:v>
                </c:pt>
                <c:pt idx="7">
                  <c:v>-11.970458666252226</c:v>
                </c:pt>
                <c:pt idx="8">
                  <c:v>-14.166177335688268</c:v>
                </c:pt>
                <c:pt idx="9">
                  <c:v>-16.932978515001388</c:v>
                </c:pt>
                <c:pt idx="10">
                  <c:v>-20</c:v>
                </c:pt>
              </c:numCache>
            </c:numRef>
          </c:yVal>
          <c:smooth val="0"/>
        </c:ser>
        <c:ser>
          <c:idx val="32"/>
          <c:order val="32"/>
          <c:tx>
            <c:strRef>
              <c:f>'1D'!$A$40</c:f>
              <c:strCache>
                <c:ptCount val="1"/>
                <c:pt idx="0">
                  <c:v>32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'1D'!$B$40:$L$40</c:f>
              <c:numCache>
                <c:formatCode>General</c:formatCode>
                <c:ptCount val="11"/>
                <c:pt idx="0">
                  <c:v>-20</c:v>
                </c:pt>
                <c:pt idx="1">
                  <c:v>-17.062673687057519</c:v>
                </c:pt>
                <c:pt idx="2">
                  <c:v>-14.412884979955166</c:v>
                </c:pt>
                <c:pt idx="3">
                  <c:v>-12.309996074688478</c:v>
                </c:pt>
                <c:pt idx="4">
                  <c:v>-10.959877040428248</c:v>
                </c:pt>
                <c:pt idx="5">
                  <c:v>-10.494644775261914</c:v>
                </c:pt>
                <c:pt idx="6">
                  <c:v>-10.959877040428248</c:v>
                </c:pt>
                <c:pt idx="7">
                  <c:v>-12.309996074688478</c:v>
                </c:pt>
                <c:pt idx="8">
                  <c:v>-14.412884979955166</c:v>
                </c:pt>
                <c:pt idx="9">
                  <c:v>-17.062673687057519</c:v>
                </c:pt>
                <c:pt idx="10">
                  <c:v>-20</c:v>
                </c:pt>
              </c:numCache>
            </c:numRef>
          </c:yVal>
          <c:smooth val="0"/>
        </c:ser>
        <c:ser>
          <c:idx val="33"/>
          <c:order val="33"/>
          <c:tx>
            <c:strRef>
              <c:f>'1D'!$A$41</c:f>
              <c:strCache>
                <c:ptCount val="1"/>
                <c:pt idx="0">
                  <c:v>33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'1D'!$B$41:$L$41</c:f>
              <c:numCache>
                <c:formatCode>General</c:formatCode>
                <c:ptCount val="11"/>
                <c:pt idx="0">
                  <c:v>-20</c:v>
                </c:pt>
                <c:pt idx="1">
                  <c:v>-17.186889932780453</c:v>
                </c:pt>
                <c:pt idx="2">
                  <c:v>-14.649145694348173</c:v>
                </c:pt>
                <c:pt idx="3">
                  <c:v>-12.635192658963268</c:v>
                </c:pt>
                <c:pt idx="4">
                  <c:v>-11.342148124676811</c:v>
                </c:pt>
                <c:pt idx="5">
                  <c:v>-10.896605452365627</c:v>
                </c:pt>
                <c:pt idx="6">
                  <c:v>-11.342148124676811</c:v>
                </c:pt>
                <c:pt idx="7">
                  <c:v>-12.635192658963268</c:v>
                </c:pt>
                <c:pt idx="8">
                  <c:v>-14.649145694348173</c:v>
                </c:pt>
                <c:pt idx="9">
                  <c:v>-17.186889932780453</c:v>
                </c:pt>
                <c:pt idx="10">
                  <c:v>-20</c:v>
                </c:pt>
              </c:numCache>
            </c:numRef>
          </c:yVal>
          <c:smooth val="0"/>
        </c:ser>
        <c:ser>
          <c:idx val="34"/>
          <c:order val="34"/>
          <c:tx>
            <c:strRef>
              <c:f>'1D'!$A$42</c:f>
              <c:strCache>
                <c:ptCount val="1"/>
                <c:pt idx="0">
                  <c:v>34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'1D'!$B$42:$L$42</c:f>
              <c:numCache>
                <c:formatCode>General</c:formatCode>
                <c:ptCount val="11"/>
                <c:pt idx="0">
                  <c:v>-20</c:v>
                </c:pt>
                <c:pt idx="1">
                  <c:v>-17.305847970816551</c:v>
                </c:pt>
                <c:pt idx="2">
                  <c:v>-14.875423494064638</c:v>
                </c:pt>
                <c:pt idx="3">
                  <c:v>-12.946625131437797</c:v>
                </c:pt>
                <c:pt idx="4">
                  <c:v>-11.70826892905013</c:v>
                </c:pt>
                <c:pt idx="5">
                  <c:v>-11.28155432124249</c:v>
                </c:pt>
                <c:pt idx="6">
                  <c:v>-11.70826892905013</c:v>
                </c:pt>
                <c:pt idx="7">
                  <c:v>-12.946625131437797</c:v>
                </c:pt>
                <c:pt idx="8">
                  <c:v>-14.875423494064639</c:v>
                </c:pt>
                <c:pt idx="9">
                  <c:v>-17.305847970816551</c:v>
                </c:pt>
                <c:pt idx="10">
                  <c:v>-20</c:v>
                </c:pt>
              </c:numCache>
            </c:numRef>
          </c:yVal>
          <c:smooth val="0"/>
        </c:ser>
        <c:ser>
          <c:idx val="35"/>
          <c:order val="35"/>
          <c:tx>
            <c:strRef>
              <c:f>'1D'!$A$43</c:f>
              <c:strCache>
                <c:ptCount val="1"/>
                <c:pt idx="0">
                  <c:v>35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'1D'!$B$43:$L$43</c:f>
              <c:numCache>
                <c:formatCode>General</c:formatCode>
                <c:ptCount val="11"/>
                <c:pt idx="0">
                  <c:v>-20</c:v>
                </c:pt>
                <c:pt idx="1">
                  <c:v>-17.419778273466974</c:v>
                </c:pt>
                <c:pt idx="2">
                  <c:v>-15.09212597536667</c:v>
                </c:pt>
                <c:pt idx="3">
                  <c:v>-13.244896144661119</c:v>
                </c:pt>
                <c:pt idx="4">
                  <c:v>-12.058898097908701</c:v>
                </c:pt>
                <c:pt idx="5">
                  <c:v>-11.65023574238829</c:v>
                </c:pt>
                <c:pt idx="6">
                  <c:v>-12.058898097908701</c:v>
                </c:pt>
                <c:pt idx="7">
                  <c:v>-13.244896144661121</c:v>
                </c:pt>
                <c:pt idx="8">
                  <c:v>-15.092125975366669</c:v>
                </c:pt>
                <c:pt idx="9">
                  <c:v>-17.419778273466974</c:v>
                </c:pt>
                <c:pt idx="10">
                  <c:v>-20</c:v>
                </c:pt>
              </c:numCache>
            </c:numRef>
          </c:yVal>
          <c:smooth val="0"/>
        </c:ser>
        <c:ser>
          <c:idx val="36"/>
          <c:order val="36"/>
          <c:tx>
            <c:strRef>
              <c:f>'1D'!$A$44</c:f>
              <c:strCache>
                <c:ptCount val="1"/>
                <c:pt idx="0">
                  <c:v>36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'1D'!$B$44:$L$44</c:f>
              <c:numCache>
                <c:formatCode>General</c:formatCode>
                <c:ptCount val="11"/>
                <c:pt idx="0">
                  <c:v>-20</c:v>
                </c:pt>
                <c:pt idx="1">
                  <c:v>-17.52888826654991</c:v>
                </c:pt>
                <c:pt idx="2">
                  <c:v>-15.299668481281204</c:v>
                </c:pt>
                <c:pt idx="3">
                  <c:v>-13.530548275328872</c:v>
                </c:pt>
                <c:pt idx="4">
                  <c:v>-12.394707116520928</c:v>
                </c:pt>
                <c:pt idx="5">
                  <c:v>-12.003320017557925</c:v>
                </c:pt>
                <c:pt idx="6">
                  <c:v>-12.394707116520928</c:v>
                </c:pt>
                <c:pt idx="7">
                  <c:v>-13.530548275328872</c:v>
                </c:pt>
                <c:pt idx="8">
                  <c:v>-15.299668481281204</c:v>
                </c:pt>
                <c:pt idx="9">
                  <c:v>-17.52888826654991</c:v>
                </c:pt>
                <c:pt idx="10">
                  <c:v>-20</c:v>
                </c:pt>
              </c:numCache>
            </c:numRef>
          </c:yVal>
          <c:smooth val="0"/>
        </c:ser>
        <c:ser>
          <c:idx val="37"/>
          <c:order val="37"/>
          <c:tx>
            <c:strRef>
              <c:f>'1D'!$A$45</c:f>
              <c:strCache>
                <c:ptCount val="1"/>
                <c:pt idx="0">
                  <c:v>37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'1D'!$B$45:$L$45</c:f>
              <c:numCache>
                <c:formatCode>General</c:formatCode>
                <c:ptCount val="11"/>
                <c:pt idx="0">
                  <c:v>-20</c:v>
                </c:pt>
                <c:pt idx="1">
                  <c:v>-17.633385588164266</c:v>
                </c:pt>
                <c:pt idx="2">
                  <c:v>-15.498431499545877</c:v>
                </c:pt>
                <c:pt idx="3">
                  <c:v>-13.804124823695247</c:v>
                </c:pt>
                <c:pt idx="4">
                  <c:v>-12.716311270373943</c:v>
                </c:pt>
                <c:pt idx="5">
                  <c:v>-12.34147847106196</c:v>
                </c:pt>
                <c:pt idx="6">
                  <c:v>-12.716311270373943</c:v>
                </c:pt>
                <c:pt idx="7">
                  <c:v>-13.804124823695247</c:v>
                </c:pt>
                <c:pt idx="8">
                  <c:v>-15.498431499545877</c:v>
                </c:pt>
                <c:pt idx="9">
                  <c:v>-17.633385588164266</c:v>
                </c:pt>
                <c:pt idx="10">
                  <c:v>-20</c:v>
                </c:pt>
              </c:numCache>
            </c:numRef>
          </c:yVal>
          <c:smooth val="0"/>
        </c:ser>
        <c:ser>
          <c:idx val="38"/>
          <c:order val="38"/>
          <c:tx>
            <c:strRef>
              <c:f>'1D'!$A$46</c:f>
              <c:strCache>
                <c:ptCount val="1"/>
                <c:pt idx="0">
                  <c:v>38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'1D'!$B$46:$L$46</c:f>
              <c:numCache>
                <c:formatCode>General</c:formatCode>
                <c:ptCount val="11"/>
                <c:pt idx="0">
                  <c:v>-20</c:v>
                </c:pt>
                <c:pt idx="1">
                  <c:v>-17.733462847794158</c:v>
                </c:pt>
                <c:pt idx="2">
                  <c:v>-15.688791181861548</c:v>
                </c:pt>
                <c:pt idx="3">
                  <c:v>-14.066129852627915</c:v>
                </c:pt>
                <c:pt idx="4">
                  <c:v>-13.024318956105969</c:v>
                </c:pt>
                <c:pt idx="5">
                  <c:v>-12.665334009667513</c:v>
                </c:pt>
                <c:pt idx="6">
                  <c:v>-13.024318956105969</c:v>
                </c:pt>
                <c:pt idx="7">
                  <c:v>-14.066129852627915</c:v>
                </c:pt>
                <c:pt idx="8">
                  <c:v>-15.688791181861548</c:v>
                </c:pt>
                <c:pt idx="9">
                  <c:v>-17.733462847794158</c:v>
                </c:pt>
                <c:pt idx="10">
                  <c:v>-20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'1D'!$A$47</c:f>
              <c:strCache>
                <c:ptCount val="1"/>
                <c:pt idx="0">
                  <c:v>39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'1D'!$B$47:$L$47</c:f>
              <c:numCache>
                <c:formatCode>General</c:formatCode>
                <c:ptCount val="11"/>
                <c:pt idx="0">
                  <c:v>-20</c:v>
                </c:pt>
                <c:pt idx="1">
                  <c:v>-17.829308737864192</c:v>
                </c:pt>
                <c:pt idx="2">
                  <c:v>-15.871099647315505</c:v>
                </c:pt>
                <c:pt idx="3">
                  <c:v>-14.317057239559364</c:v>
                </c:pt>
                <c:pt idx="4">
                  <c:v>-13.319299766542036</c:v>
                </c:pt>
                <c:pt idx="5">
                  <c:v>-12.975497003390339</c:v>
                </c:pt>
                <c:pt idx="6">
                  <c:v>-13.319299766542036</c:v>
                </c:pt>
                <c:pt idx="7">
                  <c:v>-14.317057239559364</c:v>
                </c:pt>
                <c:pt idx="8">
                  <c:v>-15.871099647315505</c:v>
                </c:pt>
                <c:pt idx="9">
                  <c:v>-17.829308737864196</c:v>
                </c:pt>
                <c:pt idx="10">
                  <c:v>-20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'1D'!$A$48</c:f>
              <c:strCache>
                <c:ptCount val="1"/>
                <c:pt idx="0">
                  <c:v>40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'1D'!$B$48:$L$48</c:f>
              <c:numCache>
                <c:formatCode>General</c:formatCode>
                <c:ptCount val="11"/>
                <c:pt idx="0">
                  <c:v>-20</c:v>
                </c:pt>
                <c:pt idx="1">
                  <c:v>-17.921101035989828</c:v>
                </c:pt>
                <c:pt idx="2">
                  <c:v>-16.045699654281886</c:v>
                </c:pt>
                <c:pt idx="3">
                  <c:v>-14.557372331366532</c:v>
                </c:pt>
                <c:pt idx="4">
                  <c:v>-13.601808201203989</c:v>
                </c:pt>
                <c:pt idx="5">
                  <c:v>-13.272542590753405</c:v>
                </c:pt>
                <c:pt idx="6">
                  <c:v>-13.601808201203989</c:v>
                </c:pt>
                <c:pt idx="7">
                  <c:v>-14.557372331366532</c:v>
                </c:pt>
                <c:pt idx="8">
                  <c:v>-16.045699654281886</c:v>
                </c:pt>
                <c:pt idx="9">
                  <c:v>-17.921101035989828</c:v>
                </c:pt>
                <c:pt idx="10">
                  <c:v>-20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'1D'!$A$49</c:f>
              <c:strCache>
                <c:ptCount val="1"/>
                <c:pt idx="0">
                  <c:v>41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'1D'!$B$49:$L$49</c:f>
              <c:numCache>
                <c:formatCode>General</c:formatCode>
                <c:ptCount val="11"/>
                <c:pt idx="0">
                  <c:v>-20</c:v>
                </c:pt>
                <c:pt idx="1">
                  <c:v>-18.009011991544391</c:v>
                </c:pt>
                <c:pt idx="2">
                  <c:v>-16.212915647680283</c:v>
                </c:pt>
                <c:pt idx="3">
                  <c:v>-14.787526030635746</c:v>
                </c:pt>
                <c:pt idx="4">
                  <c:v>-13.872369161719554</c:v>
                </c:pt>
                <c:pt idx="5">
                  <c:v>-13.557028078182709</c:v>
                </c:pt>
                <c:pt idx="6">
                  <c:v>-13.872369161719554</c:v>
                </c:pt>
                <c:pt idx="7">
                  <c:v>-14.787526030635746</c:v>
                </c:pt>
                <c:pt idx="8">
                  <c:v>-16.212915647680283</c:v>
                </c:pt>
                <c:pt idx="9">
                  <c:v>-18.009011991544391</c:v>
                </c:pt>
                <c:pt idx="10">
                  <c:v>-20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'1D'!$A$58</c:f>
              <c:strCache>
                <c:ptCount val="1"/>
                <c:pt idx="0">
                  <c:v>50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'1D'!$B$58:$L$58</c:f>
              <c:numCache>
                <c:formatCode>General</c:formatCode>
                <c:ptCount val="11"/>
                <c:pt idx="0">
                  <c:v>-20</c:v>
                </c:pt>
                <c:pt idx="1">
                  <c:v>-18.650458085151591</c:v>
                </c:pt>
                <c:pt idx="2">
                  <c:v>-17.433018744807605</c:v>
                </c:pt>
                <c:pt idx="3">
                  <c:v>-16.466853403539471</c:v>
                </c:pt>
                <c:pt idx="4">
                  <c:v>-15.846537087498065</c:v>
                </c:pt>
                <c:pt idx="5">
                  <c:v>-15.632790636775761</c:v>
                </c:pt>
                <c:pt idx="6">
                  <c:v>-15.846537087498065</c:v>
                </c:pt>
                <c:pt idx="7">
                  <c:v>-16.466853403539471</c:v>
                </c:pt>
                <c:pt idx="8">
                  <c:v>-17.433018744807605</c:v>
                </c:pt>
                <c:pt idx="9">
                  <c:v>-18.650458085151591</c:v>
                </c:pt>
                <c:pt idx="10">
                  <c:v>-20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'1D'!$A$59</c:f>
              <c:strCache>
                <c:ptCount val="1"/>
                <c:pt idx="0">
                  <c:v>51</c:v>
                </c:pt>
              </c:strCache>
            </c:strRef>
          </c:tx>
          <c:xVal>
            <c:numRef>
              <c:f>'1D'!$B$7:$L$7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'1D'!$B$59:$L$59</c:f>
              <c:numCache>
                <c:formatCode>General</c:formatCode>
                <c:ptCount val="11"/>
                <c:pt idx="0">
                  <c:v>-20</c:v>
                </c:pt>
                <c:pt idx="1">
                  <c:v>-18.707526397337503</c:v>
                </c:pt>
                <c:pt idx="2">
                  <c:v>-17.541569112408371</c:v>
                </c:pt>
                <c:pt idx="3">
                  <c:v>-16.616260182437415</c:v>
                </c:pt>
                <c:pt idx="4">
                  <c:v>-16.022175269315916</c:v>
                </c:pt>
                <c:pt idx="5">
                  <c:v>-15.817467570199831</c:v>
                </c:pt>
                <c:pt idx="6">
                  <c:v>-16.022175269315916</c:v>
                </c:pt>
                <c:pt idx="7">
                  <c:v>-16.616260182437419</c:v>
                </c:pt>
                <c:pt idx="8">
                  <c:v>-17.541569112408371</c:v>
                </c:pt>
                <c:pt idx="9">
                  <c:v>-18.707526397337503</c:v>
                </c:pt>
                <c:pt idx="10">
                  <c:v>-20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76608"/>
        <c:axId val="158294784"/>
      </c:scatterChart>
      <c:valAx>
        <c:axId val="1582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294784"/>
        <c:crosses val="autoZero"/>
        <c:crossBetween val="midCat"/>
      </c:valAx>
      <c:valAx>
        <c:axId val="15829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276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251347204787808"/>
          <c:y val="6.9060653132644131E-2"/>
          <c:w val="0.11411513859275053"/>
          <c:h val="0.902095452354169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6098381452318462"/>
          <c:h val="0.73539734616506269"/>
        </c:manualLayout>
      </c:layout>
      <c:scatterChart>
        <c:scatterStyle val="smoothMarker"/>
        <c:varyColors val="0"/>
        <c:ser>
          <c:idx val="0"/>
          <c:order val="0"/>
          <c:tx>
            <c:v>0.5 m</c:v>
          </c:tx>
          <c:xVal>
            <c:numRef>
              <c:f>'1D'!$A$8:$A$59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xVal>
          <c:yVal>
            <c:numRef>
              <c:f>'1D'!$G$8:$G$59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9.0972448296140804</c:v>
                </c:pt>
                <c:pt idx="6">
                  <c:v>8.4833713137516558</c:v>
                </c:pt>
                <c:pt idx="7">
                  <c:v>7.3905320146892759</c:v>
                </c:pt>
                <c:pt idx="8">
                  <c:v>6.5091078656733714</c:v>
                </c:pt>
                <c:pt idx="9">
                  <c:v>5.4223990513095632</c:v>
                </c:pt>
                <c:pt idx="10">
                  <c:v>4.469422672887398</c:v>
                </c:pt>
                <c:pt idx="11">
                  <c:v>3.4442334345035048</c:v>
                </c:pt>
                <c:pt idx="12">
                  <c:v>2.5065102437609839</c:v>
                </c:pt>
                <c:pt idx="13">
                  <c:v>1.5566790546357514</c:v>
                </c:pt>
                <c:pt idx="14">
                  <c:v>0.66874637059874098</c:v>
                </c:pt>
                <c:pt idx="15">
                  <c:v>-0.20543388554283759</c:v>
                </c:pt>
                <c:pt idx="16">
                  <c:v>-1.0320439592867428</c:v>
                </c:pt>
                <c:pt idx="17">
                  <c:v>-1.834653252489463</c:v>
                </c:pt>
                <c:pt idx="18">
                  <c:v>-2.5981807273978004</c:v>
                </c:pt>
                <c:pt idx="19">
                  <c:v>-3.3344729110499483</c:v>
                </c:pt>
                <c:pt idx="20">
                  <c:v>-4.0371475829688217</c:v>
                </c:pt>
                <c:pt idx="21">
                  <c:v>-4.7124426055370927</c:v>
                </c:pt>
                <c:pt idx="22">
                  <c:v>-5.3579878451110963</c:v>
                </c:pt>
                <c:pt idx="23">
                  <c:v>-5.9773154375172766</c:v>
                </c:pt>
                <c:pt idx="24">
                  <c:v>-6.5698812634873089</c:v>
                </c:pt>
                <c:pt idx="25">
                  <c:v>-7.1378902066570546</c:v>
                </c:pt>
                <c:pt idx="26">
                  <c:v>-7.6816060783957898</c:v>
                </c:pt>
                <c:pt idx="27">
                  <c:v>-8.2025624087468323</c:v>
                </c:pt>
                <c:pt idx="28">
                  <c:v>-8.7013584451558312</c:v>
                </c:pt>
                <c:pt idx="29">
                  <c:v>-9.1791699931997712</c:v>
                </c:pt>
                <c:pt idx="30">
                  <c:v>-9.6367140878116171</c:v>
                </c:pt>
                <c:pt idx="31">
                  <c:v>-10.074960302501676</c:v>
                </c:pt>
                <c:pt idx="32">
                  <c:v>-10.494644775261914</c:v>
                </c:pt>
                <c:pt idx="33">
                  <c:v>-10.896605452365627</c:v>
                </c:pt>
                <c:pt idx="34">
                  <c:v>-11.28155432124249</c:v>
                </c:pt>
                <c:pt idx="35">
                  <c:v>-11.65023574238829</c:v>
                </c:pt>
                <c:pt idx="36">
                  <c:v>-12.003320017557925</c:v>
                </c:pt>
                <c:pt idx="37">
                  <c:v>-12.34147847106196</c:v>
                </c:pt>
                <c:pt idx="38">
                  <c:v>-12.665334009667513</c:v>
                </c:pt>
                <c:pt idx="39">
                  <c:v>-12.975497003390339</c:v>
                </c:pt>
                <c:pt idx="40">
                  <c:v>-13.272542590753405</c:v>
                </c:pt>
                <c:pt idx="41">
                  <c:v>-13.557028078182709</c:v>
                </c:pt>
                <c:pt idx="42">
                  <c:v>-13.829482774358544</c:v>
                </c:pt>
                <c:pt idx="43">
                  <c:v>-14.090416655299727</c:v>
                </c:pt>
                <c:pt idx="44">
                  <c:v>-14.34031604769161</c:v>
                </c:pt>
                <c:pt idx="45">
                  <c:v>-14.579648146775833</c:v>
                </c:pt>
                <c:pt idx="46">
                  <c:v>-14.808859411370914</c:v>
                </c:pt>
                <c:pt idx="47">
                  <c:v>-15.028378094920541</c:v>
                </c:pt>
                <c:pt idx="48">
                  <c:v>-15.238613880330171</c:v>
                </c:pt>
                <c:pt idx="49">
                  <c:v>-15.439959443084543</c:v>
                </c:pt>
                <c:pt idx="50">
                  <c:v>-15.632790636775761</c:v>
                </c:pt>
                <c:pt idx="51">
                  <c:v>-15.817467570199831</c:v>
                </c:pt>
              </c:numCache>
            </c:numRef>
          </c:yVal>
          <c:smooth val="1"/>
        </c:ser>
        <c:ser>
          <c:idx val="1"/>
          <c:order val="1"/>
          <c:tx>
            <c:v>0.1 m</c:v>
          </c:tx>
          <c:xVal>
            <c:numRef>
              <c:f>'1D'!$A$8:$A$59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xVal>
          <c:yVal>
            <c:numRef>
              <c:f>'1D'!$C$8:$C$59</c:f>
              <c:numCache>
                <c:formatCode>General</c:formatCode>
                <c:ptCount val="52"/>
                <c:pt idx="0">
                  <c:v>10</c:v>
                </c:pt>
                <c:pt idx="1">
                  <c:v>-2.9599999999999973</c:v>
                </c:pt>
                <c:pt idx="2">
                  <c:v>-4.7225599999999996</c:v>
                </c:pt>
                <c:pt idx="3">
                  <c:v>-7.3809151999999987</c:v>
                </c:pt>
                <c:pt idx="4">
                  <c:v>-8.4003235020799991</c:v>
                </c:pt>
                <c:pt idx="5">
                  <c:v>-9.5759240885043191</c:v>
                </c:pt>
                <c:pt idx="6">
                  <c:v>-10.251240581782568</c:v>
                </c:pt>
                <c:pt idx="7">
                  <c:v>-10.935383793620126</c:v>
                </c:pt>
                <c:pt idx="8">
                  <c:v>-11.418209859707684</c:v>
                </c:pt>
                <c:pt idx="9">
                  <c:v>-11.894199439008577</c:v>
                </c:pt>
                <c:pt idx="10">
                  <c:v>-12.277197486019348</c:v>
                </c:pt>
                <c:pt idx="11">
                  <c:v>-12.651633899864915</c:v>
                </c:pt>
                <c:pt idx="12">
                  <c:v>-12.978274020930778</c:v>
                </c:pt>
                <c:pt idx="13">
                  <c:v>-13.295614653521772</c:v>
                </c:pt>
                <c:pt idx="14">
                  <c:v>-13.585308367477412</c:v>
                </c:pt>
                <c:pt idx="15">
                  <c:v>-13.865312929589082</c:v>
                </c:pt>
                <c:pt idx="16">
                  <c:v>-14.127098369496341</c:v>
                </c:pt>
                <c:pt idx="17">
                  <c:v>-14.379207695628647</c:v>
                </c:pt>
                <c:pt idx="18">
                  <c:v>-14.61778297991556</c:v>
                </c:pt>
                <c:pt idx="19">
                  <c:v>-14.847004823272989</c:v>
                </c:pt>
                <c:pt idx="20">
                  <c:v>-15.065234499656203</c:v>
                </c:pt>
                <c:pt idx="21">
                  <c:v>-15.27461477524812</c:v>
                </c:pt>
                <c:pt idx="22">
                  <c:v>-15.474551603351513</c:v>
                </c:pt>
                <c:pt idx="23">
                  <c:v>-15.666225621268309</c:v>
                </c:pt>
                <c:pt idx="24">
                  <c:v>-15.849526061180141</c:v>
                </c:pt>
                <c:pt idx="25">
                  <c:v>-16.025171218342784</c:v>
                </c:pt>
                <c:pt idx="26">
                  <c:v>-16.193266401103543</c:v>
                </c:pt>
                <c:pt idx="27">
                  <c:v>-16.354300812113287</c:v>
                </c:pt>
                <c:pt idx="28">
                  <c:v>-16.508469489606366</c:v>
                </c:pt>
                <c:pt idx="29">
                  <c:v>-16.65614212635673</c:v>
                </c:pt>
                <c:pt idx="30">
                  <c:v>-16.797544385980249</c:v>
                </c:pt>
                <c:pt idx="31">
                  <c:v>-16.932978515001388</c:v>
                </c:pt>
                <c:pt idx="32">
                  <c:v>-17.062673687057519</c:v>
                </c:pt>
                <c:pt idx="33">
                  <c:v>-17.186889932780453</c:v>
                </c:pt>
                <c:pt idx="34">
                  <c:v>-17.305847970816551</c:v>
                </c:pt>
                <c:pt idx="35">
                  <c:v>-17.419778273466974</c:v>
                </c:pt>
                <c:pt idx="36">
                  <c:v>-17.52888826654991</c:v>
                </c:pt>
                <c:pt idx="37">
                  <c:v>-17.633385588164266</c:v>
                </c:pt>
                <c:pt idx="38">
                  <c:v>-17.733462847794158</c:v>
                </c:pt>
                <c:pt idx="39">
                  <c:v>-17.829308737864192</c:v>
                </c:pt>
                <c:pt idx="40">
                  <c:v>-17.921101035989828</c:v>
                </c:pt>
                <c:pt idx="41">
                  <c:v>-18.009011991544391</c:v>
                </c:pt>
                <c:pt idx="42">
                  <c:v>-18.093205190647918</c:v>
                </c:pt>
                <c:pt idx="43">
                  <c:v>-18.173838237911976</c:v>
                </c:pt>
                <c:pt idx="44">
                  <c:v>-18.251061425145732</c:v>
                </c:pt>
                <c:pt idx="45">
                  <c:v>-18.325019129154718</c:v>
                </c:pt>
                <c:pt idx="46">
                  <c:v>-18.395849316865583</c:v>
                </c:pt>
                <c:pt idx="47">
                  <c:v>-18.463684328165279</c:v>
                </c:pt>
                <c:pt idx="48">
                  <c:v>-18.528650763511497</c:v>
                </c:pt>
                <c:pt idx="49">
                  <c:v>-18.590869967253642</c:v>
                </c:pt>
                <c:pt idx="50">
                  <c:v>-18.650458085151591</c:v>
                </c:pt>
                <c:pt idx="51">
                  <c:v>-18.707526397337503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16096"/>
        <c:axId val="158330880"/>
      </c:scatterChart>
      <c:valAx>
        <c:axId val="158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8330880"/>
        <c:crosses val="autoZero"/>
        <c:crossBetween val="midCat"/>
      </c:valAx>
      <c:valAx>
        <c:axId val="15833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116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radial!$A$8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radial!$B$8:$G$8</c:f>
              <c:numCache>
                <c:formatCode>General</c:formatCode>
                <c:ptCount val="6"/>
                <c:pt idx="0">
                  <c:v>-20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radial!$A$9</c:f>
              <c:strCache>
                <c:ptCount val="1"/>
                <c:pt idx="0">
                  <c:v>0.1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radial!$B$9:$G$9</c:f>
              <c:numCache>
                <c:formatCode>General</c:formatCode>
                <c:ptCount val="6"/>
                <c:pt idx="0">
                  <c:v>-20</c:v>
                </c:pt>
                <c:pt idx="1">
                  <c:v>4.8160000000000016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radial!$A$10</c:f>
              <c:strCache>
                <c:ptCount val="1"/>
                <c:pt idx="0">
                  <c:v>0.2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radial!$B$10:$G$10</c:f>
              <c:numCache>
                <c:formatCode>General</c:formatCode>
                <c:ptCount val="6"/>
                <c:pt idx="0">
                  <c:v>-20</c:v>
                </c:pt>
                <c:pt idx="1">
                  <c:v>3.2151808000000006</c:v>
                </c:pt>
                <c:pt idx="2">
                  <c:v>9.1042047999999998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radial!$A$11</c:f>
              <c:strCache>
                <c:ptCount val="1"/>
                <c:pt idx="0">
                  <c:v>0.3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radial!$B$11:$G$11</c:f>
              <c:numCache>
                <c:formatCode>General</c:formatCode>
                <c:ptCount val="6"/>
                <c:pt idx="0">
                  <c:v>-20</c:v>
                </c:pt>
                <c:pt idx="1">
                  <c:v>2.256467599360001</c:v>
                </c:pt>
                <c:pt idx="2">
                  <c:v>8.3961682739200008</c:v>
                </c:pt>
                <c:pt idx="3">
                  <c:v>9.84520658944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radial!$A$12</c:f>
              <c:strCache>
                <c:ptCount val="1"/>
                <c:pt idx="0">
                  <c:v>0.4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radial!$B$12:$G$12</c:f>
              <c:numCache>
                <c:formatCode>General</c:formatCode>
                <c:ptCount val="6"/>
                <c:pt idx="0">
                  <c:v>-20</c:v>
                </c:pt>
                <c:pt idx="1">
                  <c:v>1.5933708278824974</c:v>
                </c:pt>
                <c:pt idx="2">
                  <c:v>7.8360156391997444</c:v>
                </c:pt>
                <c:pt idx="3">
                  <c:v>9.6393932707594239</c:v>
                </c:pt>
                <c:pt idx="4">
                  <c:v>9.9732516986552326</c:v>
                </c:pt>
                <c:pt idx="5">
                  <c:v>9.9732516986552326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radial!$A$13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radial!$B$13:$G$13</c:f>
              <c:numCache>
                <c:formatCode>General</c:formatCode>
                <c:ptCount val="6"/>
                <c:pt idx="0">
                  <c:v>-20</c:v>
                </c:pt>
                <c:pt idx="1">
                  <c:v>1.098223419011263</c:v>
                </c:pt>
                <c:pt idx="2">
                  <c:v>7.3805339252711493</c:v>
                </c:pt>
                <c:pt idx="3">
                  <c:v>9.4239208432599035</c:v>
                </c:pt>
                <c:pt idx="4">
                  <c:v>9.9155609623148369</c:v>
                </c:pt>
                <c:pt idx="5">
                  <c:v>9.9155609623148369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radial!$A$14</c:f>
              <c:strCache>
                <c:ptCount val="1"/>
                <c:pt idx="0">
                  <c:v>0.6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radial!$B$14:$G$14</c:f>
              <c:numCache>
                <c:formatCode>General</c:formatCode>
                <c:ptCount val="6"/>
                <c:pt idx="0">
                  <c:v>-20</c:v>
                </c:pt>
                <c:pt idx="1">
                  <c:v>0.70920017865124274</c:v>
                </c:pt>
                <c:pt idx="2">
                  <c:v>7.0011451886463547</c:v>
                </c:pt>
                <c:pt idx="3">
                  <c:v>9.2124159381192676</c:v>
                </c:pt>
                <c:pt idx="4">
                  <c:v>9.8306055497421436</c:v>
                </c:pt>
                <c:pt idx="5">
                  <c:v>9.8306055497421436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radial!$A$15</c:f>
              <c:strCache>
                <c:ptCount val="1"/>
                <c:pt idx="0">
                  <c:v>0.7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radial!$B$15:$G$15</c:f>
              <c:numCache>
                <c:formatCode>General</c:formatCode>
                <c:ptCount val="6"/>
                <c:pt idx="0">
                  <c:v>-20</c:v>
                </c:pt>
                <c:pt idx="1">
                  <c:v>0.39239468096177532</c:v>
                </c:pt>
                <c:pt idx="2">
                  <c:v>6.6781122619370379</c:v>
                </c:pt>
                <c:pt idx="3">
                  <c:v>9.008346960757736</c:v>
                </c:pt>
                <c:pt idx="4">
                  <c:v>9.7237823848537115</c:v>
                </c:pt>
                <c:pt idx="5">
                  <c:v>9.7237823848537115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radial!$A$16</c:f>
              <c:strCache>
                <c:ptCount val="1"/>
                <c:pt idx="0">
                  <c:v>0.8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radial!$B$16:$G$16</c:f>
              <c:numCache>
                <c:formatCode>General</c:formatCode>
                <c:ptCount val="6"/>
                <c:pt idx="0">
                  <c:v>-20</c:v>
                </c:pt>
                <c:pt idx="1">
                  <c:v>0.12710487406915716</c:v>
                </c:pt>
                <c:pt idx="2">
                  <c:v>6.3972693758569461</c:v>
                </c:pt>
                <c:pt idx="3">
                  <c:v>8.8117278069411604</c:v>
                </c:pt>
                <c:pt idx="4">
                  <c:v>9.6001551435699266</c:v>
                </c:pt>
                <c:pt idx="5">
                  <c:v>9.6001551435699266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radial!$A$17</c:f>
              <c:strCache>
                <c:ptCount val="1"/>
                <c:pt idx="0">
                  <c:v>0.9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radial!$B$17:$G$17</c:f>
              <c:numCache>
                <c:formatCode>General</c:formatCode>
                <c:ptCount val="6"/>
                <c:pt idx="0">
                  <c:v>-20</c:v>
                </c:pt>
                <c:pt idx="1">
                  <c:v>-0.10040557044320275</c:v>
                </c:pt>
                <c:pt idx="2">
                  <c:v>6.1482217837307207</c:v>
                </c:pt>
                <c:pt idx="3">
                  <c:v>8.6215764629988918</c:v>
                </c:pt>
                <c:pt idx="4">
                  <c:v>9.463914899800475</c:v>
                </c:pt>
                <c:pt idx="5">
                  <c:v>9.463914899800475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radial!$A$18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radial!$B$18:$G$18</c:f>
              <c:numCache>
                <c:formatCode>General</c:formatCode>
                <c:ptCount val="6"/>
                <c:pt idx="0">
                  <c:v>-20</c:v>
                </c:pt>
                <c:pt idx="1">
                  <c:v>-0.29976706746685489</c:v>
                </c:pt>
                <c:pt idx="2">
                  <c:v>5.9232503540845469</c:v>
                </c:pt>
                <c:pt idx="3">
                  <c:v>8.4367742442202083</c:v>
                </c:pt>
                <c:pt idx="4">
                  <c:v>9.3183588179211618</c:v>
                </c:pt>
                <c:pt idx="5">
                  <c:v>9.3183588179211618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radial!$A$19</c:f>
              <c:strCache>
                <c:ptCount val="1"/>
                <c:pt idx="0">
                  <c:v>1.1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radial!$B$19:$G$19</c:f>
              <c:numCache>
                <c:formatCode>General</c:formatCode>
                <c:ptCount val="6"/>
                <c:pt idx="0">
                  <c:v>-20</c:v>
                </c:pt>
                <c:pt idx="1">
                  <c:v>-0.47795508687633514</c:v>
                </c:pt>
                <c:pt idx="2">
                  <c:v>5.7165868000713491</c:v>
                </c:pt>
                <c:pt idx="3">
                  <c:v>8.2563336732306407</c:v>
                </c:pt>
                <c:pt idx="4">
                  <c:v>9.1660210035856373</c:v>
                </c:pt>
                <c:pt idx="5">
                  <c:v>9.1660210035856373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radial!$A$20</c:f>
              <c:strCache>
                <c:ptCount val="1"/>
                <c:pt idx="0">
                  <c:v>1.2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radial!$B$20:$G$20</c:f>
              <c:numCache>
                <c:formatCode>General</c:formatCode>
                <c:ptCount val="6"/>
                <c:pt idx="0">
                  <c:v>-20</c:v>
                </c:pt>
                <c:pt idx="1">
                  <c:v>-0.64011393367042446</c:v>
                </c:pt>
                <c:pt idx="2">
                  <c:v>5.5239064813706413</c:v>
                </c:pt>
                <c:pt idx="3">
                  <c:v>8.0794553646909542</c:v>
                </c:pt>
                <c:pt idx="4">
                  <c:v>9.0088270329002942</c:v>
                </c:pt>
                <c:pt idx="5">
                  <c:v>9.0088270329002942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radial!$A$21</c:f>
              <c:strCache>
                <c:ptCount val="1"/>
                <c:pt idx="0">
                  <c:v>1.3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radial!$B$21:$G$21</c:f>
              <c:numCache>
                <c:formatCode>General</c:formatCode>
                <c:ptCount val="6"/>
                <c:pt idx="0">
                  <c:v>-20</c:v>
                </c:pt>
                <c:pt idx="1">
                  <c:v>-0.79007406277488634</c:v>
                </c:pt>
                <c:pt idx="2">
                  <c:v>5.3419614477270452</c:v>
                </c:pt>
                <c:pt idx="3">
                  <c:v>7.9055155580974938</c:v>
                </c:pt>
                <c:pt idx="4">
                  <c:v>8.8482316086337196</c:v>
                </c:pt>
                <c:pt idx="5">
                  <c:v>8.8482316086337196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radial!$A$22</c:f>
              <c:strCache>
                <c:ptCount val="1"/>
                <c:pt idx="0">
                  <c:v>1.4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radial!$B$22:$G$22</c:f>
              <c:numCache>
                <c:formatCode>General</c:formatCode>
                <c:ptCount val="6"/>
                <c:pt idx="0">
                  <c:v>-20</c:v>
                </c:pt>
                <c:pt idx="1">
                  <c:v>-0.93070205608318446</c:v>
                </c:pt>
                <c:pt idx="2">
                  <c:v>5.1683100120563381</c:v>
                </c:pt>
                <c:pt idx="3">
                  <c:v>7.734035630379914</c:v>
                </c:pt>
                <c:pt idx="4">
                  <c:v>8.6853302751010606</c:v>
                </c:pt>
                <c:pt idx="5">
                  <c:v>8.6853302751010606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radial!$A$23</c:f>
              <c:strCache>
                <c:ptCount val="1"/>
                <c:pt idx="0">
                  <c:v>1.5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radial!$B$23:$G$23</c:f>
              <c:numCache>
                <c:formatCode>General</c:formatCode>
                <c:ptCount val="6"/>
                <c:pt idx="0">
                  <c:v>-20</c:v>
                </c:pt>
                <c:pt idx="1">
                  <c:v>-1.064148884668481</c:v>
                </c:pt>
                <c:pt idx="2">
                  <c:v>5.001115500374457</c:v>
                </c:pt>
                <c:pt idx="3">
                  <c:v>7.5646511012132898</c:v>
                </c:pt>
                <c:pt idx="4">
                  <c:v>8.5209465604932468</c:v>
                </c:pt>
                <c:pt idx="5">
                  <c:v>8.5209465604932468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radial!$A$24</c:f>
              <c:strCache>
                <c:ptCount val="1"/>
                <c:pt idx="0">
                  <c:v>1.6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radial!$B$24:$G$24</c:f>
              <c:numCache>
                <c:formatCode>General</c:formatCode>
                <c:ptCount val="6"/>
                <c:pt idx="0">
                  <c:v>-20</c:v>
                </c:pt>
                <c:pt idx="1">
                  <c:v>-1.1920309001915079</c:v>
                </c:pt>
                <c:pt idx="2">
                  <c:v>4.8389957182889383</c:v>
                </c:pt>
                <c:pt idx="3">
                  <c:v>7.3970852416609674</c:v>
                </c:pt>
                <c:pt idx="4">
                  <c:v>8.3556987051296705</c:v>
                </c:pt>
                <c:pt idx="5">
                  <c:v>8.3556987051296705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radial!$A$25</c:f>
              <c:strCache>
                <c:ptCount val="1"/>
                <c:pt idx="0">
                  <c:v>1.7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radial!$B$25:$G$25</c:f>
              <c:numCache>
                <c:formatCode>General</c:formatCode>
                <c:ptCount val="6"/>
                <c:pt idx="0">
                  <c:v>-20</c:v>
                </c:pt>
                <c:pt idx="1">
                  <c:v>-1.3155637616181517</c:v>
                </c:pt>
                <c:pt idx="2">
                  <c:v>4.6809100578928904</c:v>
                </c:pt>
                <c:pt idx="3">
                  <c:v>7.2311280495012671</c:v>
                </c:pt>
                <c:pt idx="4">
                  <c:v>8.1900502986422783</c:v>
                </c:pt>
                <c:pt idx="5">
                  <c:v>8.1900502986422783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radial!$A$26</c:f>
              <c:strCache>
                <c:ptCount val="1"/>
                <c:pt idx="0">
                  <c:v>1.8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radial!$B$26:$G$26</c:f>
              <c:numCache>
                <c:formatCode>General</c:formatCode>
                <c:ptCount val="6"/>
                <c:pt idx="0">
                  <c:v>-20</c:v>
                </c:pt>
                <c:pt idx="1">
                  <c:v>-1.4356623155760104</c:v>
                </c:pt>
                <c:pt idx="2">
                  <c:v>4.5260747197812377</c:v>
                </c:pt>
                <c:pt idx="3">
                  <c:v>7.0666199883039509</c:v>
                </c:pt>
                <c:pt idx="4">
                  <c:v>8.024348533990711</c:v>
                </c:pt>
                <c:pt idx="5">
                  <c:v>8.024348533990711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radial!$A$27</c:f>
              <c:strCache>
                <c:ptCount val="1"/>
                <c:pt idx="0">
                  <c:v>1.9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radial!$B$27:$G$27</c:f>
              <c:numCache>
                <c:formatCode>General</c:formatCode>
                <c:ptCount val="6"/>
                <c:pt idx="0">
                  <c:v>-20</c:v>
                </c:pt>
                <c:pt idx="1">
                  <c:v>-1.553015388315278</c:v>
                </c:pt>
                <c:pt idx="2">
                  <c:v>4.3738990048729551</c:v>
                </c:pt>
                <c:pt idx="3">
                  <c:v>6.9034395870610128</c:v>
                </c:pt>
                <c:pt idx="4">
                  <c:v>7.8588530412960385</c:v>
                </c:pt>
                <c:pt idx="5">
                  <c:v>7.8588530412960385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radial!$A$28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radial!$B$28:$G$28</c:f>
              <c:numCache>
                <c:formatCode>General</c:formatCode>
                <c:ptCount val="6"/>
                <c:pt idx="0">
                  <c:v>-20</c:v>
                </c:pt>
                <c:pt idx="1">
                  <c:v>-1.6681419077856172</c:v>
                </c:pt>
                <c:pt idx="2">
                  <c:v>4.2239374229342213</c:v>
                </c:pt>
                <c:pt idx="3">
                  <c:v>6.7414940492786037</c:v>
                </c:pt>
                <c:pt idx="4">
                  <c:v>7.6937575964042262</c:v>
                </c:pt>
                <c:pt idx="5">
                  <c:v>7.6937575964042262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radial!$A$29</c:f>
              <c:strCache>
                <c:ptCount val="1"/>
                <c:pt idx="0">
                  <c:v>2.1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radial!$B$29:$G$29</c:f>
              <c:numCache>
                <c:formatCode>General</c:formatCode>
                <c:ptCount val="6"/>
                <c:pt idx="0">
                  <c:v>-20</c:v>
                </c:pt>
                <c:pt idx="1">
                  <c:v>-1.7814330610750981</c:v>
                </c:pt>
                <c:pt idx="2">
                  <c:v>4.0758536846504523</c:v>
                </c:pt>
                <c:pt idx="3">
                  <c:v>6.5807121658184737</c:v>
                </c:pt>
                <c:pt idx="4">
                  <c:v>7.529206455460919</c:v>
                </c:pt>
                <c:pt idx="5">
                  <c:v>7.529206455460919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radial!$A$30</c:f>
              <c:strCache>
                <c:ptCount val="1"/>
                <c:pt idx="0">
                  <c:v>2.2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radial!$B$30:$G$30</c:f>
              <c:numCache>
                <c:formatCode>General</c:formatCode>
                <c:ptCount val="6"/>
                <c:pt idx="0">
                  <c:v>-20</c:v>
                </c:pt>
                <c:pt idx="1">
                  <c:v>-1.8931839791371954</c:v>
                </c:pt>
                <c:pt idx="2">
                  <c:v>3.9293936260807456</c:v>
                </c:pt>
                <c:pt idx="3">
                  <c:v>6.4210389756896644</c:v>
                </c:pt>
                <c:pt idx="4">
                  <c:v>7.3653066422107045</c:v>
                </c:pt>
                <c:pt idx="5">
                  <c:v>7.3653066422107045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radial!$A$31</c:f>
              <c:strCache>
                <c:ptCount val="1"/>
                <c:pt idx="0">
                  <c:v>2.3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radial!$B$31:$G$31</c:f>
              <c:numCache>
                <c:formatCode>General</c:formatCode>
                <c:ptCount val="6"/>
                <c:pt idx="0">
                  <c:v>-20</c:v>
                </c:pt>
                <c:pt idx="1">
                  <c:v>-2.0036175569973071</c:v>
                </c:pt>
                <c:pt idx="2">
                  <c:v>3.7843648487239281</c:v>
                </c:pt>
                <c:pt idx="3">
                  <c:v>6.2624317472353024</c:v>
                </c:pt>
                <c:pt idx="4">
                  <c:v>7.2021371894358692</c:v>
                </c:pt>
                <c:pt idx="5">
                  <c:v>7.2021371894358692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radial!$A$32</c:f>
              <c:strCache>
                <c:ptCount val="1"/>
                <c:pt idx="0">
                  <c:v>2.4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radial!$B$32:$G$32</c:f>
              <c:numCache>
                <c:formatCode>General</c:formatCode>
                <c:ptCount val="6"/>
                <c:pt idx="0">
                  <c:v>-20</c:v>
                </c:pt>
                <c:pt idx="1">
                  <c:v>-2.112902364022283</c:v>
                </c:pt>
                <c:pt idx="2">
                  <c:v>3.64062140914083</c:v>
                </c:pt>
                <c:pt idx="3">
                  <c:v>6.1048569545263005</c:v>
                </c:pt>
                <c:pt idx="4">
                  <c:v>7.0397560890236113</c:v>
                </c:pt>
                <c:pt idx="5">
                  <c:v>7.0397560890236113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radial!$A$33</c:f>
              <c:strCache>
                <c:ptCount val="1"/>
                <c:pt idx="0">
                  <c:v>2.5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radial!$B$33:$G$33</c:f>
              <c:numCache>
                <c:formatCode>General</c:formatCode>
                <c:ptCount val="6"/>
                <c:pt idx="0">
                  <c:v>-20</c:v>
                </c:pt>
                <c:pt idx="1">
                  <c:v>-2.221166111511474</c:v>
                </c:pt>
                <c:pt idx="2">
                  <c:v>3.4980523056234629</c:v>
                </c:pt>
                <c:pt idx="3">
                  <c:v>5.9482880030189165</c:v>
                </c:pt>
                <c:pt idx="4">
                  <c:v>6.878205518582476</c:v>
                </c:pt>
                <c:pt idx="5">
                  <c:v>6.878205518582476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radial!$A$34</c:f>
              <c:strCache>
                <c:ptCount val="1"/>
                <c:pt idx="0">
                  <c:v>2.6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radial!$B$34:$G$34</c:f>
              <c:numCache>
                <c:formatCode>General</c:formatCode>
                <c:ptCount val="6"/>
                <c:pt idx="0">
                  <c:v>-20</c:v>
                </c:pt>
                <c:pt idx="1">
                  <c:v>-2.3285057799995403</c:v>
                </c:pt>
                <c:pt idx="2">
                  <c:v>3.3565728201624143</c:v>
                </c:pt>
                <c:pt idx="3">
                  <c:v>5.7927035189912868</c:v>
                </c:pt>
                <c:pt idx="4">
                  <c:v>6.7175157718930931</c:v>
                </c:pt>
                <c:pt idx="5">
                  <c:v>6.7175157718930931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radial!$A$35</c:f>
              <c:strCache>
                <c:ptCount val="1"/>
                <c:pt idx="0">
                  <c:v>2.7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radial!$B$35:$G$35</c:f>
              <c:numCache>
                <c:formatCode>General</c:formatCode>
                <c:ptCount val="6"/>
                <c:pt idx="0">
                  <c:v>-20</c:v>
                </c:pt>
                <c:pt idx="1">
                  <c:v>-2.4349952348916619</c:v>
                </c:pt>
                <c:pt idx="2">
                  <c:v>3.2161180075696874</c:v>
                </c:pt>
                <c:pt idx="3">
                  <c:v>5.6380860630693777</c:v>
                </c:pt>
                <c:pt idx="4">
                  <c:v>6.5577082145916608</c:v>
                </c:pt>
                <c:pt idx="5">
                  <c:v>6.5577082145916608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radial!$A$36</c:f>
              <c:strCache>
                <c:ptCount val="1"/>
                <c:pt idx="0">
                  <c:v>2.8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radial!$B$36:$G$36</c:f>
              <c:numCache>
                <c:formatCode>General</c:formatCode>
                <c:ptCount val="6"/>
                <c:pt idx="0">
                  <c:v>-20</c:v>
                </c:pt>
                <c:pt idx="1">
                  <c:v>-2.5406909534104187</c:v>
                </c:pt>
                <c:pt idx="2">
                  <c:v>3.0766377992530591</c:v>
                </c:pt>
                <c:pt idx="3">
                  <c:v>5.4844211627174486</c:v>
                </c:pt>
                <c:pt idx="4">
                  <c:v>6.3987975068086103</c:v>
                </c:pt>
                <c:pt idx="5">
                  <c:v>6.3987975068086103</c:v>
                </c:pt>
              </c:numCache>
            </c:numRef>
          </c:yVal>
          <c:smooth val="0"/>
        </c:ser>
        <c:ser>
          <c:idx val="29"/>
          <c:order val="29"/>
          <c:tx>
            <c:strRef>
              <c:f>radial!$A$37</c:f>
              <c:strCache>
                <c:ptCount val="1"/>
                <c:pt idx="0">
                  <c:v>2.9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radial!$B$37:$G$37</c:f>
              <c:numCache>
                <c:formatCode>General</c:formatCode>
                <c:ptCount val="6"/>
                <c:pt idx="0">
                  <c:v>-20</c:v>
                </c:pt>
                <c:pt idx="1">
                  <c:v>-2.6456363312803512</c:v>
                </c:pt>
                <c:pt idx="2">
                  <c:v>2.9380933212061033</c:v>
                </c:pt>
                <c:pt idx="3">
                  <c:v>5.3316965846090563</c:v>
                </c:pt>
                <c:pt idx="4">
                  <c:v>6.2407932745496577</c:v>
                </c:pt>
                <c:pt idx="5">
                  <c:v>6.2407932745496577</c:v>
                </c:pt>
              </c:numCache>
            </c:numRef>
          </c:yVal>
          <c:smooth val="0"/>
        </c:ser>
        <c:ser>
          <c:idx val="30"/>
          <c:order val="30"/>
          <c:tx>
            <c:strRef>
              <c:f>radial!$A$38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radial!$B$38:$G$38</c:f>
              <c:numCache>
                <c:formatCode>General</c:formatCode>
                <c:ptCount val="6"/>
                <c:pt idx="0">
                  <c:v>-20</c:v>
                </c:pt>
                <c:pt idx="1">
                  <c:v>-2.7498649213861284</c:v>
                </c:pt>
                <c:pt idx="2">
                  <c:v>2.8004541250885047</c:v>
                </c:pt>
                <c:pt idx="3">
                  <c:v>5.1799017873959192</c:v>
                </c:pt>
                <c:pt idx="4">
                  <c:v>6.0837013665279223</c:v>
                </c:pt>
                <c:pt idx="5">
                  <c:v>6.0837013665279223</c:v>
                </c:pt>
              </c:numCache>
            </c:numRef>
          </c:yVal>
          <c:smooth val="0"/>
        </c:ser>
        <c:ser>
          <c:idx val="31"/>
          <c:order val="31"/>
          <c:tx>
            <c:strRef>
              <c:f>radial!$A$39</c:f>
              <c:strCache>
                <c:ptCount val="1"/>
                <c:pt idx="0">
                  <c:v>3.1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radial!$B$39:$G$39</c:f>
              <c:numCache>
                <c:formatCode>General</c:formatCode>
                <c:ptCount val="6"/>
                <c:pt idx="0">
                  <c:v>-20</c:v>
                </c:pt>
                <c:pt idx="1">
                  <c:v>-2.8534028692781552</c:v>
                </c:pt>
                <c:pt idx="2">
                  <c:v>2.6636961059511308</c:v>
                </c:pt>
                <c:pt idx="3">
                  <c:v>5.0290275101392146</c:v>
                </c:pt>
                <c:pt idx="4">
                  <c:v>5.927524799253912</c:v>
                </c:pt>
                <c:pt idx="5">
                  <c:v>5.927524799253912</c:v>
                </c:pt>
              </c:numCache>
            </c:numRef>
          </c:yVal>
          <c:smooth val="0"/>
        </c:ser>
        <c:ser>
          <c:idx val="32"/>
          <c:order val="32"/>
          <c:tx>
            <c:strRef>
              <c:f>radial!$A$40</c:f>
              <c:strCache>
                <c:ptCount val="1"/>
                <c:pt idx="0">
                  <c:v>3.2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radial!$B$40:$G$40</c:f>
              <c:numCache>
                <c:formatCode>General</c:formatCode>
                <c:ptCount val="6"/>
                <c:pt idx="0">
                  <c:v>-20</c:v>
                </c:pt>
                <c:pt idx="1">
                  <c:v>-2.9562707447080276</c:v>
                </c:pt>
                <c:pt idx="2">
                  <c:v>2.5277999363189121</c:v>
                </c:pt>
                <c:pt idx="3">
                  <c:v>4.8790654627605461</c:v>
                </c:pt>
                <c:pt idx="4">
                  <c:v>5.7722644676948924</c:v>
                </c:pt>
                <c:pt idx="5">
                  <c:v>5.7722644676948924</c:v>
                </c:pt>
              </c:numCache>
            </c:numRef>
          </c:yVal>
          <c:smooth val="0"/>
        </c:ser>
        <c:ser>
          <c:idx val="33"/>
          <c:order val="33"/>
          <c:tx>
            <c:strRef>
              <c:f>radial!$A$41</c:f>
              <c:strCache>
                <c:ptCount val="1"/>
                <c:pt idx="0">
                  <c:v>3.3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radial!$B$41:$G$41</c:f>
              <c:numCache>
                <c:formatCode>General</c:formatCode>
                <c:ptCount val="6"/>
                <c:pt idx="0">
                  <c:v>-20</c:v>
                </c:pt>
                <c:pt idx="1">
                  <c:v>-3.058484918978114</c:v>
                </c:pt>
                <c:pt idx="2">
                  <c:v>2.3927498885756857</c:v>
                </c:pt>
                <c:pt idx="3">
                  <c:v>4.7300080932125237</c:v>
                </c:pt>
                <c:pt idx="4">
                  <c:v>5.6179196796422373</c:v>
                </c:pt>
                <c:pt idx="5">
                  <c:v>5.6179196796422373</c:v>
                </c:pt>
              </c:numCache>
            </c:numRef>
          </c:yVal>
          <c:smooth val="0"/>
        </c:ser>
        <c:ser>
          <c:idx val="34"/>
          <c:order val="34"/>
          <c:tx>
            <c:strRef>
              <c:f>radial!$A$42</c:f>
              <c:strCache>
                <c:ptCount val="1"/>
                <c:pt idx="0">
                  <c:v>3.4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radial!$B$42:$G$42</c:f>
              <c:numCache>
                <c:formatCode>General</c:formatCode>
                <c:ptCount val="6"/>
                <c:pt idx="0">
                  <c:v>-20</c:v>
                </c:pt>
                <c:pt idx="1">
                  <c:v>-3.160058600742806</c:v>
                </c:pt>
                <c:pt idx="2">
                  <c:v>2.2585329493528805</c:v>
                </c:pt>
                <c:pt idx="3">
                  <c:v>4.5818484123430361</c:v>
                </c:pt>
                <c:pt idx="4">
                  <c:v>5.4644885575071829</c:v>
                </c:pt>
                <c:pt idx="5">
                  <c:v>5.4644885575071829</c:v>
                </c:pt>
              </c:numCache>
            </c:numRef>
          </c:yVal>
          <c:smooth val="0"/>
        </c:ser>
        <c:ser>
          <c:idx val="35"/>
          <c:order val="35"/>
          <c:tx>
            <c:strRef>
              <c:f>radial!$A$43</c:f>
              <c:strCache>
                <c:ptCount val="1"/>
                <c:pt idx="0">
                  <c:v>3.5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radial!$B$43:$G$43</c:f>
              <c:numCache>
                <c:formatCode>General</c:formatCode>
                <c:ptCount val="6"/>
                <c:pt idx="0">
                  <c:v>-20</c:v>
                </c:pt>
                <c:pt idx="1">
                  <c:v>-3.2610026149648452</c:v>
                </c:pt>
                <c:pt idx="2">
                  <c:v>2.1251381535057439</c:v>
                </c:pt>
                <c:pt idx="3">
                  <c:v>4.4345798621456121</c:v>
                </c:pt>
                <c:pt idx="4">
                  <c:v>5.3119683404228182</c:v>
                </c:pt>
                <c:pt idx="5">
                  <c:v>5.3119683404228182</c:v>
                </c:pt>
              </c:numCache>
            </c:numRef>
          </c:yVal>
          <c:smooth val="0"/>
        </c:ser>
        <c:ser>
          <c:idx val="36"/>
          <c:order val="36"/>
          <c:tx>
            <c:strRef>
              <c:f>radial!$A$44</c:f>
              <c:strCache>
                <c:ptCount val="1"/>
                <c:pt idx="0">
                  <c:v>3.6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radial!$B$44:$G$44</c:f>
              <c:numCache>
                <c:formatCode>General</c:formatCode>
                <c:ptCount val="6"/>
                <c:pt idx="0">
                  <c:v>-20</c:v>
                </c:pt>
                <c:pt idx="1">
                  <c:v>-3.3613259887237659</c:v>
                </c:pt>
                <c:pt idx="2">
                  <c:v>1.9925560832199647</c:v>
                </c:pt>
                <c:pt idx="3">
                  <c:v>4.2881962166364787</c:v>
                </c:pt>
                <c:pt idx="4">
                  <c:v>5.1603556113765165</c:v>
                </c:pt>
                <c:pt idx="5">
                  <c:v>5.1603556113765165</c:v>
                </c:pt>
              </c:numCache>
            </c:numRef>
          </c:yVal>
          <c:smooth val="0"/>
        </c:ser>
        <c:ser>
          <c:idx val="37"/>
          <c:order val="37"/>
          <c:tx>
            <c:strRef>
              <c:f>radial!$A$45</c:f>
              <c:strCache>
                <c:ptCount val="1"/>
                <c:pt idx="0">
                  <c:v>3.7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radial!$B$45:$G$45</c:f>
              <c:numCache>
                <c:formatCode>General</c:formatCode>
                <c:ptCount val="6"/>
                <c:pt idx="0">
                  <c:v>-20</c:v>
                </c:pt>
                <c:pt idx="1">
                  <c:v>-3.461036391776668</c:v>
                </c:pt>
                <c:pt idx="2">
                  <c:v>1.8607784912968355</c:v>
                </c:pt>
                <c:pt idx="3">
                  <c:v>4.1426915072672363</c:v>
                </c:pt>
                <c:pt idx="4">
                  <c:v>5.009646467965438</c:v>
                </c:pt>
                <c:pt idx="5">
                  <c:v>5.009646467965438</c:v>
                </c:pt>
              </c:numCache>
            </c:numRef>
          </c:yVal>
          <c:smooth val="0"/>
        </c:ser>
        <c:ser>
          <c:idx val="38"/>
          <c:order val="38"/>
          <c:tx>
            <c:strRef>
              <c:f>radial!$A$46</c:f>
              <c:strCache>
                <c:ptCount val="1"/>
                <c:pt idx="0">
                  <c:v>3.8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radial!$B$46:$G$46</c:f>
              <c:numCache>
                <c:formatCode>General</c:formatCode>
                <c:ptCount val="6"/>
                <c:pt idx="0">
                  <c:v>-20</c:v>
                </c:pt>
                <c:pt idx="1">
                  <c:v>-3.5601404678923547</c:v>
                </c:pt>
                <c:pt idx="2">
                  <c:v>1.7297980178211048</c:v>
                </c:pt>
                <c:pt idx="3">
                  <c:v>3.9980599667886332</c:v>
                </c:pt>
                <c:pt idx="4">
                  <c:v>4.8598366507567885</c:v>
                </c:pt>
                <c:pt idx="5">
                  <c:v>4.8598366507567885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radial!$A$47</c:f>
              <c:strCache>
                <c:ptCount val="1"/>
                <c:pt idx="0">
                  <c:v>3.9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radial!$B$47:$G$47</c:f>
              <c:numCache>
                <c:formatCode>General</c:formatCode>
                <c:ptCount val="6"/>
                <c:pt idx="0">
                  <c:v>-20</c:v>
                </c:pt>
                <c:pt idx="1">
                  <c:v>-3.6586440840466983</c:v>
                </c:pt>
                <c:pt idx="2">
                  <c:v>1.599607977052997</c:v>
                </c:pt>
                <c:pt idx="3">
                  <c:v>3.8542959869898734</c:v>
                </c:pt>
                <c:pt idx="4">
                  <c:v>4.7109216397670917</c:v>
                </c:pt>
                <c:pt idx="5">
                  <c:v>4.7109216397670917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radial!$A$48</c:f>
              <c:strCache>
                <c:ptCount val="1"/>
                <c:pt idx="0">
                  <c:v>4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radial!$B$48:$G$48</c:f>
              <c:numCache>
                <c:formatCode>General</c:formatCode>
                <c:ptCount val="6"/>
                <c:pt idx="0">
                  <c:v>-20</c:v>
                </c:pt>
                <c:pt idx="1">
                  <c:v>-3.7565525178493466</c:v>
                </c:pt>
                <c:pt idx="2">
                  <c:v>1.4702021971291543</c:v>
                </c:pt>
                <c:pt idx="3">
                  <c:v>3.7113940868726201</c:v>
                </c:pt>
                <c:pt idx="4">
                  <c:v>4.5628967269671881</c:v>
                </c:pt>
                <c:pt idx="5">
                  <c:v>4.5628967269671881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radial!$A$49</c:f>
              <c:strCache>
                <c:ptCount val="1"/>
                <c:pt idx="0">
                  <c:v>4.1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radial!$B$49:$G$49</c:f>
              <c:numCache>
                <c:formatCode>General</c:formatCode>
                <c:ptCount val="6"/>
                <c:pt idx="0">
                  <c:v>-20</c:v>
                </c:pt>
                <c:pt idx="1">
                  <c:v>-3.8538705985201243</c:v>
                </c:pt>
                <c:pt idx="2">
                  <c:v>1.3415748994762111</c:v>
                </c:pt>
                <c:pt idx="3">
                  <c:v>3.5693488886721849</c:v>
                </c:pt>
                <c:pt idx="4">
                  <c:v>4.4157570707588469</c:v>
                </c:pt>
                <c:pt idx="5">
                  <c:v>4.4157570707588469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radial!$A$50</c:f>
              <c:strCache>
                <c:ptCount val="1"/>
                <c:pt idx="0">
                  <c:v>4.2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radial!$B$50:$G$50</c:f>
              <c:numCache>
                <c:formatCode>General</c:formatCode>
                <c:ptCount val="6"/>
                <c:pt idx="0">
                  <c:v>-20</c:v>
                </c:pt>
                <c:pt idx="1">
                  <c:v>-3.9506028129345458</c:v>
                </c:pt>
                <c:pt idx="2">
                  <c:v>1.213720608088573</c:v>
                </c:pt>
                <c:pt idx="3">
                  <c:v>3.4281550997800796</c:v>
                </c:pt>
                <c:pt idx="4">
                  <c:v>4.2694977368942721</c:v>
                </c:pt>
                <c:pt idx="5">
                  <c:v>4.2694977368942721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radial!$A$51</c:f>
              <c:strCache>
                <c:ptCount val="1"/>
                <c:pt idx="0">
                  <c:v>4.3</c:v>
                </c:pt>
              </c:strCache>
            </c:strRef>
          </c:tx>
          <c:xVal>
            <c:numRef>
              <c:f>radial!$B$7:$G$7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radial!$B$51:$G$51</c:f>
              <c:numCache>
                <c:formatCode>General</c:formatCode>
                <c:ptCount val="6"/>
                <c:pt idx="0">
                  <c:v>-20</c:v>
                </c:pt>
                <c:pt idx="1">
                  <c:v>-4.0467533854010718</c:v>
                </c:pt>
                <c:pt idx="2">
                  <c:v>1.0866340812643629</c:v>
                </c:pt>
                <c:pt idx="3">
                  <c:v>3.2878074991046748</c:v>
                </c:pt>
                <c:pt idx="4">
                  <c:v>4.12411372920094</c:v>
                </c:pt>
                <c:pt idx="5">
                  <c:v>4.12411372920094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20256"/>
        <c:axId val="157926144"/>
      </c:scatterChart>
      <c:valAx>
        <c:axId val="1579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7926144"/>
        <c:crosses val="autoZero"/>
        <c:crossBetween val="midCat"/>
      </c:valAx>
      <c:valAx>
        <c:axId val="15792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920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chart" Target="../charts/chart2.xml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6.png"/><Relationship Id="rId7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7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552449</xdr:colOff>
      <xdr:row>26</xdr:row>
      <xdr:rowOff>142875</xdr:rowOff>
    </xdr:from>
    <xdr:to>
      <xdr:col>19</xdr:col>
      <xdr:colOff>180974</xdr:colOff>
      <xdr:row>43</xdr:row>
      <xdr:rowOff>28575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</xdr:colOff>
      <xdr:row>22</xdr:row>
      <xdr:rowOff>133350</xdr:rowOff>
    </xdr:from>
    <xdr:to>
      <xdr:col>13</xdr:col>
      <xdr:colOff>676275</xdr:colOff>
      <xdr:row>24</xdr:row>
      <xdr:rowOff>114300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076450"/>
          <a:ext cx="6477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57150</xdr:colOff>
      <xdr:row>22</xdr:row>
      <xdr:rowOff>133350</xdr:rowOff>
    </xdr:from>
    <xdr:to>
      <xdr:col>18</xdr:col>
      <xdr:colOff>190500</xdr:colOff>
      <xdr:row>24</xdr:row>
      <xdr:rowOff>123825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76450"/>
          <a:ext cx="21907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552450</xdr:colOff>
      <xdr:row>19</xdr:row>
      <xdr:rowOff>85725</xdr:rowOff>
    </xdr:from>
    <xdr:to>
      <xdr:col>14</xdr:col>
      <xdr:colOff>171450</xdr:colOff>
      <xdr:row>21</xdr:row>
      <xdr:rowOff>47625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14475"/>
          <a:ext cx="9906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238125</xdr:colOff>
      <xdr:row>20</xdr:row>
      <xdr:rowOff>38100</xdr:rowOff>
    </xdr:from>
    <xdr:to>
      <xdr:col>17</xdr:col>
      <xdr:colOff>571500</xdr:colOff>
      <xdr:row>22</xdr:row>
      <xdr:rowOff>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295400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371475</xdr:colOff>
      <xdr:row>10</xdr:row>
      <xdr:rowOff>161925</xdr:rowOff>
    </xdr:from>
    <xdr:to>
      <xdr:col>15</xdr:col>
      <xdr:colOff>438150</xdr:colOff>
      <xdr:row>11</xdr:row>
      <xdr:rowOff>142875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561975"/>
          <a:ext cx="666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11</xdr:row>
      <xdr:rowOff>161925</xdr:rowOff>
    </xdr:from>
    <xdr:to>
      <xdr:col>15</xdr:col>
      <xdr:colOff>447675</xdr:colOff>
      <xdr:row>12</xdr:row>
      <xdr:rowOff>142875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733425"/>
          <a:ext cx="857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13</xdr:row>
      <xdr:rowOff>0</xdr:rowOff>
    </xdr:from>
    <xdr:to>
      <xdr:col>15</xdr:col>
      <xdr:colOff>428625</xdr:colOff>
      <xdr:row>13</xdr:row>
      <xdr:rowOff>152400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914400"/>
          <a:ext cx="666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190500</xdr:colOff>
      <xdr:row>1</xdr:row>
      <xdr:rowOff>114300</xdr:rowOff>
    </xdr:from>
    <xdr:to>
      <xdr:col>13</xdr:col>
      <xdr:colOff>514350</xdr:colOff>
      <xdr:row>3</xdr:row>
      <xdr:rowOff>104775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42900"/>
          <a:ext cx="3238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333375</xdr:colOff>
      <xdr:row>7</xdr:row>
      <xdr:rowOff>9525</xdr:rowOff>
    </xdr:from>
    <xdr:to>
      <xdr:col>15</xdr:col>
      <xdr:colOff>409575</xdr:colOff>
      <xdr:row>7</xdr:row>
      <xdr:rowOff>161925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466975"/>
          <a:ext cx="76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323850</xdr:colOff>
      <xdr:row>14</xdr:row>
      <xdr:rowOff>9525</xdr:rowOff>
    </xdr:from>
    <xdr:to>
      <xdr:col>15</xdr:col>
      <xdr:colOff>438150</xdr:colOff>
      <xdr:row>14</xdr:row>
      <xdr:rowOff>161925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466975"/>
          <a:ext cx="1143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542925</xdr:colOff>
      <xdr:row>23</xdr:row>
      <xdr:rowOff>104775</xdr:rowOff>
    </xdr:from>
    <xdr:to>
      <xdr:col>24</xdr:col>
      <xdr:colOff>542925</xdr:colOff>
      <xdr:row>25</xdr:row>
      <xdr:rowOff>95250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05275"/>
          <a:ext cx="27432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171450</xdr:colOff>
      <xdr:row>19</xdr:row>
      <xdr:rowOff>161925</xdr:rowOff>
    </xdr:from>
    <xdr:to>
      <xdr:col>23</xdr:col>
      <xdr:colOff>352425</xdr:colOff>
      <xdr:row>21</xdr:row>
      <xdr:rowOff>123825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3476625"/>
          <a:ext cx="15525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114300</xdr:colOff>
      <xdr:row>15</xdr:row>
      <xdr:rowOff>114300</xdr:rowOff>
    </xdr:from>
    <xdr:to>
      <xdr:col>15</xdr:col>
      <xdr:colOff>495300</xdr:colOff>
      <xdr:row>17</xdr:row>
      <xdr:rowOff>76200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743200"/>
          <a:ext cx="3810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85725</xdr:colOff>
      <xdr:row>4</xdr:row>
      <xdr:rowOff>161925</xdr:rowOff>
    </xdr:from>
    <xdr:to>
      <xdr:col>13</xdr:col>
      <xdr:colOff>466725</xdr:colOff>
      <xdr:row>6</xdr:row>
      <xdr:rowOff>123825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904875"/>
          <a:ext cx="3810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490537</xdr:colOff>
      <xdr:row>26</xdr:row>
      <xdr:rowOff>166687</xdr:rowOff>
    </xdr:from>
    <xdr:to>
      <xdr:col>26</xdr:col>
      <xdr:colOff>261937</xdr:colOff>
      <xdr:row>42</xdr:row>
      <xdr:rowOff>166687</xdr:rowOff>
    </xdr:to>
    <xdr:graphicFrame macro="">
      <xdr:nvGraphicFramePr>
        <xdr:cNvPr id="28" name="グラフ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0.35892</cdr:x>
      <cdr:y>0.89569</cdr:y>
    </cdr:from>
    <cdr:to>
      <cdr:x>0.57001</cdr:x>
      <cdr:y>0.97052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03375" y="2508250"/>
          <a:ext cx="942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Distance (m)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0.45104</cdr:x>
      <cdr:y>0.89063</cdr:y>
    </cdr:from>
    <cdr:to>
      <cdr:x>0.65729</cdr:x>
      <cdr:y>0.96701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2163" y="2443163"/>
          <a:ext cx="942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Day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0.38819</cdr:x>
      <cdr:y>0.33449</cdr:y>
    </cdr:from>
    <cdr:to>
      <cdr:x>0.59444</cdr:x>
      <cdr:y>0.41088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774825" y="917575"/>
          <a:ext cx="942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0.5 m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0.32153</cdr:x>
      <cdr:y>0.62616</cdr:y>
    </cdr:from>
    <cdr:to>
      <cdr:x>0.52778</cdr:x>
      <cdr:y>0.70255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470025" y="1717675"/>
          <a:ext cx="942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0.1 m</a:t>
          </a:r>
          <a:endParaRPr lang="ja-JP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20</xdr:row>
      <xdr:rowOff>0</xdr:rowOff>
    </xdr:from>
    <xdr:to>
      <xdr:col>15</xdr:col>
      <xdr:colOff>638175</xdr:colOff>
      <xdr:row>21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3486150"/>
          <a:ext cx="333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371475</xdr:colOff>
      <xdr:row>10</xdr:row>
      <xdr:rowOff>161925</xdr:rowOff>
    </xdr:from>
    <xdr:to>
      <xdr:col>15</xdr:col>
      <xdr:colOff>438150</xdr:colOff>
      <xdr:row>11</xdr:row>
      <xdr:rowOff>142875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933575"/>
          <a:ext cx="666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11</xdr:row>
      <xdr:rowOff>161925</xdr:rowOff>
    </xdr:from>
    <xdr:to>
      <xdr:col>15</xdr:col>
      <xdr:colOff>447675</xdr:colOff>
      <xdr:row>12</xdr:row>
      <xdr:rowOff>142875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105025"/>
          <a:ext cx="857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13</xdr:row>
      <xdr:rowOff>0</xdr:rowOff>
    </xdr:from>
    <xdr:to>
      <xdr:col>15</xdr:col>
      <xdr:colOff>428625</xdr:colOff>
      <xdr:row>13</xdr:row>
      <xdr:rowOff>152400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286000"/>
          <a:ext cx="666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523875</xdr:colOff>
      <xdr:row>20</xdr:row>
      <xdr:rowOff>19050</xdr:rowOff>
    </xdr:from>
    <xdr:to>
      <xdr:col>14</xdr:col>
      <xdr:colOff>371475</xdr:colOff>
      <xdr:row>22</xdr:row>
      <xdr:rowOff>38100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505200"/>
          <a:ext cx="12192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495300</xdr:colOff>
      <xdr:row>23</xdr:row>
      <xdr:rowOff>161925</xdr:rowOff>
    </xdr:from>
    <xdr:to>
      <xdr:col>17</xdr:col>
      <xdr:colOff>295275</xdr:colOff>
      <xdr:row>26</xdr:row>
      <xdr:rowOff>38100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162425"/>
          <a:ext cx="32670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266700</xdr:colOff>
      <xdr:row>4</xdr:row>
      <xdr:rowOff>104775</xdr:rowOff>
    </xdr:from>
    <xdr:to>
      <xdr:col>13</xdr:col>
      <xdr:colOff>476250</xdr:colOff>
      <xdr:row>6</xdr:row>
      <xdr:rowOff>57150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847725"/>
          <a:ext cx="2095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209550</xdr:colOff>
      <xdr:row>1</xdr:row>
      <xdr:rowOff>123825</xdr:rowOff>
    </xdr:from>
    <xdr:to>
      <xdr:col>13</xdr:col>
      <xdr:colOff>523875</xdr:colOff>
      <xdr:row>3</xdr:row>
      <xdr:rowOff>114300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52425"/>
          <a:ext cx="3143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290512</xdr:colOff>
      <xdr:row>30</xdr:row>
      <xdr:rowOff>33337</xdr:rowOff>
    </xdr:from>
    <xdr:to>
      <xdr:col>19</xdr:col>
      <xdr:colOff>23812</xdr:colOff>
      <xdr:row>46</xdr:row>
      <xdr:rowOff>33337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L2" sqref="L2"/>
    </sheetView>
  </sheetViews>
  <sheetFormatPr defaultRowHeight="13.5" x14ac:dyDescent="0.15"/>
  <cols>
    <col min="1" max="1" width="9.375" customWidth="1"/>
    <col min="2" max="12" width="5" customWidth="1"/>
    <col min="15" max="15" width="9.5" bestFit="1" customWidth="1"/>
    <col min="17" max="17" width="9" style="5"/>
  </cols>
  <sheetData>
    <row r="1" spans="1:20" ht="18" x14ac:dyDescent="0.15">
      <c r="A1" s="3" t="s">
        <v>28</v>
      </c>
    </row>
    <row r="2" spans="1:20" x14ac:dyDescent="0.15">
      <c r="K2" t="s">
        <v>4</v>
      </c>
      <c r="L2" s="4">
        <v>0.8</v>
      </c>
      <c r="M2" t="s">
        <v>12</v>
      </c>
    </row>
    <row r="3" spans="1:20" x14ac:dyDescent="0.15">
      <c r="B3" t="s">
        <v>0</v>
      </c>
      <c r="C3" s="7">
        <v>10</v>
      </c>
      <c r="E3" t="s">
        <v>2</v>
      </c>
      <c r="F3" s="8">
        <v>-20</v>
      </c>
      <c r="H3" t="s">
        <v>1</v>
      </c>
      <c r="I3" s="9">
        <v>-20</v>
      </c>
      <c r="K3" t="s">
        <v>3</v>
      </c>
      <c r="L3" s="4">
        <v>1</v>
      </c>
      <c r="M3" t="s">
        <v>15</v>
      </c>
      <c r="N3" s="6" t="s">
        <v>25</v>
      </c>
      <c r="O3">
        <f>24*3600*L2*L3/L4^2*0.000001</f>
        <v>0.43199999999999994</v>
      </c>
    </row>
    <row r="4" spans="1:20" x14ac:dyDescent="0.15">
      <c r="K4" t="s">
        <v>11</v>
      </c>
      <c r="L4">
        <v>0.4</v>
      </c>
      <c r="M4" t="s">
        <v>16</v>
      </c>
    </row>
    <row r="6" spans="1:20" x14ac:dyDescent="0.15">
      <c r="N6" s="6" t="s">
        <v>26</v>
      </c>
      <c r="O6" s="1">
        <v>0</v>
      </c>
    </row>
    <row r="7" spans="1:20" x14ac:dyDescent="0.15">
      <c r="A7" t="s">
        <v>15</v>
      </c>
      <c r="B7" s="1">
        <v>0</v>
      </c>
      <c r="C7" s="1">
        <v>0.1</v>
      </c>
      <c r="D7" s="1">
        <v>0.2</v>
      </c>
      <c r="E7" s="1">
        <v>0.3</v>
      </c>
      <c r="F7" s="1">
        <v>0.4</v>
      </c>
      <c r="G7" s="1">
        <v>0.5</v>
      </c>
      <c r="H7" s="1">
        <v>0.6</v>
      </c>
      <c r="I7" s="1">
        <v>0.7</v>
      </c>
      <c r="J7" s="1">
        <v>0.8</v>
      </c>
      <c r="K7" s="1">
        <v>0.9</v>
      </c>
      <c r="L7" s="1">
        <v>1</v>
      </c>
      <c r="M7" t="s">
        <v>17</v>
      </c>
    </row>
    <row r="8" spans="1:20" x14ac:dyDescent="0.15">
      <c r="A8" s="2">
        <v>0</v>
      </c>
      <c r="B8" s="8">
        <f>$F$3</f>
        <v>-20</v>
      </c>
      <c r="C8" s="7">
        <f t="shared" ref="C8:K8" si="0">$C$3</f>
        <v>10</v>
      </c>
      <c r="D8" s="7">
        <f t="shared" si="0"/>
        <v>10</v>
      </c>
      <c r="E8" s="7">
        <f t="shared" si="0"/>
        <v>10</v>
      </c>
      <c r="F8" s="7">
        <f t="shared" si="0"/>
        <v>10</v>
      </c>
      <c r="G8" s="7">
        <f t="shared" si="0"/>
        <v>10</v>
      </c>
      <c r="H8" s="7">
        <f t="shared" si="0"/>
        <v>10</v>
      </c>
      <c r="I8" s="7">
        <f t="shared" si="0"/>
        <v>10</v>
      </c>
      <c r="J8" s="7">
        <f t="shared" si="0"/>
        <v>10</v>
      </c>
      <c r="K8" s="7">
        <f t="shared" si="0"/>
        <v>10</v>
      </c>
      <c r="L8" s="9">
        <f>$I$3</f>
        <v>-20</v>
      </c>
      <c r="P8" s="6" t="s">
        <v>20</v>
      </c>
      <c r="Q8" s="5">
        <v>334</v>
      </c>
      <c r="R8" t="s">
        <v>23</v>
      </c>
      <c r="S8" s="6"/>
    </row>
    <row r="9" spans="1:20" x14ac:dyDescent="0.15">
      <c r="A9" s="2">
        <f>A8+$L$3</f>
        <v>1</v>
      </c>
      <c r="B9" s="8">
        <f>$F$3</f>
        <v>-20</v>
      </c>
      <c r="C9">
        <f>C8+$O$3*(D8-2*C8+B8)+$O$6</f>
        <v>-2.9599999999999973</v>
      </c>
      <c r="D9">
        <f t="shared" ref="D9:D59" si="1">D8+$O$3*(E8-2*D8+C8)+$O$6</f>
        <v>10</v>
      </c>
      <c r="E9">
        <f t="shared" ref="E9:E59" si="2">E8+$O$3*(F8-2*E8+D8)+$O$6</f>
        <v>10</v>
      </c>
      <c r="F9">
        <f t="shared" ref="F9:F59" si="3">F8+$O$3*(G8-2*F8+E8)+$O$6</f>
        <v>10</v>
      </c>
      <c r="G9">
        <f t="shared" ref="G9:G59" si="4">G8+$O$3*(H8-2*G8+F8)+$O$6</f>
        <v>10</v>
      </c>
      <c r="H9">
        <f t="shared" ref="H9:H59" si="5">H8+$O$3*(I8-2*H8+G8)+$O$6</f>
        <v>10</v>
      </c>
      <c r="I9">
        <f t="shared" ref="I9:I59" si="6">I8+$O$3*(J8-2*I8+H8)+$O$6</f>
        <v>10</v>
      </c>
      <c r="J9">
        <f t="shared" ref="J9:J59" si="7">J8+$O$3*(K8-2*J8+I8)+$O$6</f>
        <v>10</v>
      </c>
      <c r="K9">
        <f t="shared" ref="K9:K59" si="8">K8+$O$3*(L8-2*K8+J8)+$O$6</f>
        <v>-2.9599999999999973</v>
      </c>
      <c r="L9" s="9">
        <f>$I$3</f>
        <v>-20</v>
      </c>
    </row>
    <row r="10" spans="1:20" x14ac:dyDescent="0.15">
      <c r="A10" s="2">
        <f t="shared" ref="A10:A59" si="9">A9+$L$3</f>
        <v>2</v>
      </c>
      <c r="B10" s="8">
        <f t="shared" ref="B10:B59" si="10">$F$3</f>
        <v>-20</v>
      </c>
      <c r="C10">
        <f t="shared" ref="C10:C59" si="11">C9+$O$3*(D9-2*C9+B9)+$O$6</f>
        <v>-4.7225599999999996</v>
      </c>
      <c r="D10">
        <f t="shared" si="1"/>
        <v>4.4012800000000016</v>
      </c>
      <c r="E10">
        <f t="shared" si="2"/>
        <v>10</v>
      </c>
      <c r="F10">
        <f t="shared" si="3"/>
        <v>10</v>
      </c>
      <c r="G10">
        <f t="shared" si="4"/>
        <v>10</v>
      </c>
      <c r="H10">
        <f t="shared" si="5"/>
        <v>10</v>
      </c>
      <c r="I10">
        <f t="shared" si="6"/>
        <v>10</v>
      </c>
      <c r="J10">
        <f t="shared" si="7"/>
        <v>4.4012800000000016</v>
      </c>
      <c r="K10">
        <f t="shared" si="8"/>
        <v>-4.7225599999999996</v>
      </c>
      <c r="L10" s="9">
        <f t="shared" ref="L10:L59" si="12">$I$3</f>
        <v>-20</v>
      </c>
    </row>
    <row r="11" spans="1:20" x14ac:dyDescent="0.15">
      <c r="A11" s="2">
        <f t="shared" si="9"/>
        <v>3</v>
      </c>
      <c r="B11" s="8">
        <f t="shared" si="10"/>
        <v>-20</v>
      </c>
      <c r="C11">
        <f t="shared" si="11"/>
        <v>-7.3809151999999987</v>
      </c>
      <c r="D11">
        <f t="shared" si="1"/>
        <v>2.8784281600000003</v>
      </c>
      <c r="E11">
        <f t="shared" si="2"/>
        <v>7.5813529600000011</v>
      </c>
      <c r="F11">
        <f t="shared" si="3"/>
        <v>10</v>
      </c>
      <c r="G11">
        <f t="shared" si="4"/>
        <v>10</v>
      </c>
      <c r="H11">
        <f t="shared" si="5"/>
        <v>10</v>
      </c>
      <c r="I11">
        <f t="shared" si="6"/>
        <v>7.5813529600000011</v>
      </c>
      <c r="J11">
        <f t="shared" si="7"/>
        <v>2.8784281600000003</v>
      </c>
      <c r="K11">
        <f t="shared" si="8"/>
        <v>-7.3809151999999987</v>
      </c>
      <c r="L11" s="9">
        <f t="shared" si="12"/>
        <v>-20</v>
      </c>
      <c r="P11" s="5"/>
      <c r="Q11" t="s">
        <v>6</v>
      </c>
      <c r="R11" t="s">
        <v>7</v>
      </c>
    </row>
    <row r="12" spans="1:20" x14ac:dyDescent="0.15">
      <c r="A12" s="2">
        <f t="shared" si="9"/>
        <v>4</v>
      </c>
      <c r="B12" s="8">
        <f t="shared" si="10"/>
        <v>-20</v>
      </c>
      <c r="C12">
        <f t="shared" si="11"/>
        <v>-8.4003235020799991</v>
      </c>
      <c r="D12">
        <f t="shared" si="1"/>
        <v>0.47805534208000156</v>
      </c>
      <c r="E12">
        <f t="shared" si="2"/>
        <v>6.5945449676800001</v>
      </c>
      <c r="F12">
        <f t="shared" si="3"/>
        <v>8.9551444787200012</v>
      </c>
      <c r="G12">
        <f t="shared" si="4"/>
        <v>10</v>
      </c>
      <c r="H12">
        <f t="shared" si="5"/>
        <v>8.9551444787200012</v>
      </c>
      <c r="I12">
        <f t="shared" si="6"/>
        <v>6.5945449676800001</v>
      </c>
      <c r="J12">
        <f t="shared" si="7"/>
        <v>0.47805534208000156</v>
      </c>
      <c r="K12">
        <f t="shared" si="8"/>
        <v>-8.4003235020799991</v>
      </c>
      <c r="L12" s="9">
        <f t="shared" si="12"/>
        <v>-20</v>
      </c>
      <c r="P12" s="6" t="s">
        <v>13</v>
      </c>
      <c r="Q12">
        <v>0.20200000000000001</v>
      </c>
      <c r="R12">
        <v>2.1</v>
      </c>
      <c r="T12" t="s">
        <v>8</v>
      </c>
    </row>
    <row r="13" spans="1:20" x14ac:dyDescent="0.15">
      <c r="A13" s="2">
        <f t="shared" si="9"/>
        <v>5</v>
      </c>
      <c r="B13" s="8">
        <f t="shared" si="10"/>
        <v>-20</v>
      </c>
      <c r="C13">
        <f t="shared" si="11"/>
        <v>-9.5759240885043191</v>
      </c>
      <c r="D13">
        <f t="shared" si="1"/>
        <v>-0.71508080033791921</v>
      </c>
      <c r="E13">
        <f t="shared" si="2"/>
        <v>4.9720004381900811</v>
      </c>
      <c r="F13">
        <f t="shared" si="3"/>
        <v>8.3867430751436807</v>
      </c>
      <c r="G13">
        <f t="shared" si="4"/>
        <v>9.0972448296140804</v>
      </c>
      <c r="H13">
        <f t="shared" si="5"/>
        <v>8.3867430751436807</v>
      </c>
      <c r="I13">
        <f t="shared" si="6"/>
        <v>4.9720004381900811</v>
      </c>
      <c r="J13">
        <f t="shared" si="7"/>
        <v>-0.71508080033791876</v>
      </c>
      <c r="K13">
        <f t="shared" si="8"/>
        <v>-9.5759240885043191</v>
      </c>
      <c r="L13" s="9">
        <f t="shared" si="12"/>
        <v>-20</v>
      </c>
      <c r="P13" s="6" t="s">
        <v>9</v>
      </c>
      <c r="Q13">
        <v>1.48</v>
      </c>
      <c r="R13">
        <v>2.74</v>
      </c>
      <c r="T13" t="s">
        <v>10</v>
      </c>
    </row>
    <row r="14" spans="1:20" x14ac:dyDescent="0.15">
      <c r="A14" s="2">
        <f t="shared" si="9"/>
        <v>6</v>
      </c>
      <c r="B14" s="8">
        <f t="shared" si="10"/>
        <v>-20</v>
      </c>
      <c r="C14">
        <f t="shared" si="11"/>
        <v>-10.251240581782568</v>
      </c>
      <c r="D14">
        <f t="shared" si="1"/>
        <v>-2.0861460057817078</v>
      </c>
      <c r="E14">
        <f t="shared" si="2"/>
        <v>3.99035016230994</v>
      </c>
      <c r="F14">
        <f t="shared" si="3"/>
        <v>7.2185110139109385</v>
      </c>
      <c r="G14">
        <f t="shared" si="4"/>
        <v>8.4833713137516558</v>
      </c>
      <c r="H14">
        <f t="shared" si="5"/>
        <v>7.2185110139109385</v>
      </c>
      <c r="I14">
        <f t="shared" si="6"/>
        <v>3.99035016230994</v>
      </c>
      <c r="J14">
        <f t="shared" si="7"/>
        <v>-2.0861460057817074</v>
      </c>
      <c r="K14">
        <f t="shared" si="8"/>
        <v>-10.251240581782568</v>
      </c>
      <c r="L14" s="9">
        <f t="shared" si="12"/>
        <v>-20</v>
      </c>
      <c r="P14" s="6" t="s">
        <v>9</v>
      </c>
      <c r="Q14">
        <f>Q12/Q13</f>
        <v>0.13648648648648651</v>
      </c>
      <c r="R14">
        <f>R12/R13</f>
        <v>0.76642335766423353</v>
      </c>
      <c r="T14" t="s">
        <v>12</v>
      </c>
    </row>
    <row r="15" spans="1:20" x14ac:dyDescent="0.15">
      <c r="A15" s="2">
        <f t="shared" si="9"/>
        <v>7</v>
      </c>
      <c r="B15" s="8">
        <f t="shared" si="10"/>
        <v>-20</v>
      </c>
      <c r="C15">
        <f t="shared" si="11"/>
        <v>-10.935383793620126</v>
      </c>
      <c r="D15">
        <f t="shared" si="1"/>
        <v>-2.9884205179984877</v>
      </c>
      <c r="E15">
        <f t="shared" si="2"/>
        <v>2.7598693055859798</v>
      </c>
      <c r="F15">
        <f t="shared" si="3"/>
        <v>6.3703651755504973</v>
      </c>
      <c r="G15">
        <f t="shared" si="4"/>
        <v>7.3905320146892759</v>
      </c>
      <c r="H15">
        <f t="shared" si="5"/>
        <v>6.3703651755504964</v>
      </c>
      <c r="I15">
        <f t="shared" si="6"/>
        <v>2.7598693055859798</v>
      </c>
      <c r="J15">
        <f t="shared" si="7"/>
        <v>-2.9884205179984873</v>
      </c>
      <c r="K15">
        <f t="shared" si="8"/>
        <v>-10.935383793620126</v>
      </c>
      <c r="L15" s="9">
        <f t="shared" si="12"/>
        <v>-20</v>
      </c>
      <c r="P15" s="6" t="s">
        <v>21</v>
      </c>
      <c r="Q15">
        <v>1.2E-2</v>
      </c>
      <c r="R15">
        <v>0.41499999999999998</v>
      </c>
      <c r="T15" t="s">
        <v>22</v>
      </c>
    </row>
    <row r="16" spans="1:20" x14ac:dyDescent="0.15">
      <c r="A16" s="2">
        <f t="shared" si="9"/>
        <v>8</v>
      </c>
      <c r="B16" s="8">
        <f t="shared" si="10"/>
        <v>-20</v>
      </c>
      <c r="C16">
        <f t="shared" si="11"/>
        <v>-11.418209859707684</v>
      </c>
      <c r="D16">
        <f t="shared" si="1"/>
        <v>-3.9382474492785451</v>
      </c>
      <c r="E16">
        <f t="shared" si="2"/>
        <v>1.8363423176221616</v>
      </c>
      <c r="F16">
        <f t="shared" si="3"/>
        <v>5.2513430342337779</v>
      </c>
      <c r="G16">
        <f t="shared" si="4"/>
        <v>6.5091078656733714</v>
      </c>
      <c r="H16">
        <f t="shared" si="5"/>
        <v>5.2513430342337779</v>
      </c>
      <c r="I16">
        <f t="shared" si="6"/>
        <v>1.8363423176221609</v>
      </c>
      <c r="J16">
        <f t="shared" si="7"/>
        <v>-3.9382474492785455</v>
      </c>
      <c r="K16">
        <f t="shared" si="8"/>
        <v>-11.418209859707684</v>
      </c>
      <c r="L16" s="9">
        <f t="shared" si="12"/>
        <v>-20</v>
      </c>
    </row>
    <row r="17" spans="1:20" x14ac:dyDescent="0.15">
      <c r="A17" s="2">
        <f t="shared" si="9"/>
        <v>9</v>
      </c>
      <c r="B17" s="8">
        <f t="shared" si="10"/>
        <v>-20</v>
      </c>
      <c r="C17">
        <f t="shared" si="11"/>
        <v>-11.894199439008577</v>
      </c>
      <c r="D17">
        <f t="shared" si="1"/>
        <v>-4.674968431282827</v>
      </c>
      <c r="E17">
        <f t="shared" si="2"/>
        <v>0.81699984789727464</v>
      </c>
      <c r="F17">
        <f t="shared" si="3"/>
        <v>4.3194171318394643</v>
      </c>
      <c r="G17">
        <f t="shared" si="4"/>
        <v>5.4223990513095632</v>
      </c>
      <c r="H17">
        <f t="shared" si="5"/>
        <v>4.3194171318394643</v>
      </c>
      <c r="I17">
        <f t="shared" si="6"/>
        <v>0.81699984789727464</v>
      </c>
      <c r="J17">
        <f t="shared" si="7"/>
        <v>-4.6749684312828279</v>
      </c>
      <c r="K17">
        <f t="shared" si="8"/>
        <v>-11.894199439008577</v>
      </c>
      <c r="L17" s="9">
        <f t="shared" si="12"/>
        <v>-20</v>
      </c>
      <c r="P17" s="6" t="s">
        <v>24</v>
      </c>
      <c r="Q17" s="5">
        <f>$Q$8*0.9/Q13*Q15*0.001</f>
        <v>2.4372972972972976E-3</v>
      </c>
      <c r="R17" s="5">
        <f>$Q$8*0.9/R13*R15*0.001</f>
        <v>4.552883211678832E-2</v>
      </c>
      <c r="S17">
        <v>0</v>
      </c>
      <c r="T17" t="s">
        <v>27</v>
      </c>
    </row>
    <row r="18" spans="1:20" x14ac:dyDescent="0.15">
      <c r="A18" s="2">
        <f t="shared" si="9"/>
        <v>10</v>
      </c>
      <c r="B18" s="8">
        <f t="shared" si="10"/>
        <v>-20</v>
      </c>
      <c r="C18">
        <f t="shared" si="11"/>
        <v>-12.277197486019348</v>
      </c>
      <c r="D18">
        <f t="shared" si="1"/>
        <v>-5.4211459300145473</v>
      </c>
      <c r="E18">
        <f t="shared" si="2"/>
        <v>-4.2486182045503251E-2</v>
      </c>
      <c r="F18">
        <f t="shared" si="3"/>
        <v>3.2828610543875212</v>
      </c>
      <c r="G18">
        <f t="shared" si="4"/>
        <v>4.469422672887398</v>
      </c>
      <c r="H18">
        <f t="shared" si="5"/>
        <v>3.2828610543875216</v>
      </c>
      <c r="I18">
        <f t="shared" si="6"/>
        <v>-4.2486182045503584E-2</v>
      </c>
      <c r="J18">
        <f t="shared" si="7"/>
        <v>-5.4211459300145473</v>
      </c>
      <c r="K18">
        <f t="shared" si="8"/>
        <v>-12.277197486019348</v>
      </c>
      <c r="L18" s="9">
        <f t="shared" si="12"/>
        <v>-20</v>
      </c>
    </row>
    <row r="19" spans="1:20" x14ac:dyDescent="0.15">
      <c r="A19" s="2">
        <f t="shared" si="9"/>
        <v>11</v>
      </c>
      <c r="B19" s="8">
        <f t="shared" si="10"/>
        <v>-20</v>
      </c>
      <c r="C19">
        <f t="shared" si="11"/>
        <v>-12.651633899864915</v>
      </c>
      <c r="D19">
        <f t="shared" si="1"/>
        <v>-6.059379191085994</v>
      </c>
      <c r="E19">
        <f t="shared" si="2"/>
        <v>-0.92951718702906372</v>
      </c>
      <c r="F19">
        <f t="shared" si="3"/>
        <v>2.3589056674404016</v>
      </c>
      <c r="G19">
        <f t="shared" si="4"/>
        <v>3.4442334345035048</v>
      </c>
      <c r="H19">
        <f t="shared" si="5"/>
        <v>2.3589056674404016</v>
      </c>
      <c r="I19">
        <f t="shared" si="6"/>
        <v>-0.92951718702906327</v>
      </c>
      <c r="J19">
        <f t="shared" si="7"/>
        <v>-6.0593791910859949</v>
      </c>
      <c r="K19">
        <f t="shared" si="8"/>
        <v>-12.651633899864915</v>
      </c>
      <c r="L19" s="9">
        <f t="shared" si="12"/>
        <v>-20</v>
      </c>
    </row>
    <row r="20" spans="1:20" x14ac:dyDescent="0.15">
      <c r="A20" s="2">
        <f t="shared" si="9"/>
        <v>12</v>
      </c>
      <c r="B20" s="8">
        <f t="shared" si="10"/>
        <v>-20</v>
      </c>
      <c r="C20">
        <f t="shared" si="11"/>
        <v>-12.978274020930778</v>
      </c>
      <c r="D20">
        <f t="shared" si="1"/>
        <v>-6.6911328395258938</v>
      </c>
      <c r="E20">
        <f t="shared" si="2"/>
        <v>-1.7250188996508482</v>
      </c>
      <c r="F20">
        <f t="shared" si="3"/>
        <v>1.4071685896808532</v>
      </c>
      <c r="G20">
        <f t="shared" si="4"/>
        <v>2.5065102437609839</v>
      </c>
      <c r="H20">
        <f t="shared" si="5"/>
        <v>1.4071685896808535</v>
      </c>
      <c r="I20">
        <f t="shared" si="6"/>
        <v>-1.7250188996508489</v>
      </c>
      <c r="J20">
        <f t="shared" si="7"/>
        <v>-6.6911328395258938</v>
      </c>
      <c r="K20">
        <f t="shared" si="8"/>
        <v>-12.978274020930778</v>
      </c>
      <c r="L20" s="9">
        <f t="shared" si="12"/>
        <v>-20</v>
      </c>
    </row>
    <row r="21" spans="1:20" x14ac:dyDescent="0.15">
      <c r="A21" s="2">
        <f t="shared" si="9"/>
        <v>13</v>
      </c>
      <c r="B21" s="8">
        <f t="shared" si="10"/>
        <v>-20</v>
      </c>
      <c r="C21">
        <f t="shared" si="11"/>
        <v>-13.295614653521772</v>
      </c>
      <c r="D21">
        <f t="shared" si="1"/>
        <v>-7.2618166078667841</v>
      </c>
      <c r="E21">
        <f t="shared" si="2"/>
        <v>-2.5172751262855728</v>
      </c>
      <c r="F21">
        <f t="shared" si="3"/>
        <v>0.52897918885217465</v>
      </c>
      <c r="G21">
        <f t="shared" si="4"/>
        <v>1.5566790546357514</v>
      </c>
      <c r="H21">
        <f t="shared" si="5"/>
        <v>0.52897918885217432</v>
      </c>
      <c r="I21">
        <f t="shared" si="6"/>
        <v>-2.5172751262855728</v>
      </c>
      <c r="J21">
        <f t="shared" si="7"/>
        <v>-7.2618166078667841</v>
      </c>
      <c r="K21">
        <f t="shared" si="8"/>
        <v>-13.295614653521772</v>
      </c>
      <c r="L21" s="9">
        <f t="shared" si="12"/>
        <v>-20</v>
      </c>
    </row>
    <row r="22" spans="1:20" x14ac:dyDescent="0.15">
      <c r="A22" s="2">
        <f t="shared" si="9"/>
        <v>14</v>
      </c>
      <c r="B22" s="8">
        <f t="shared" si="10"/>
        <v>-20</v>
      </c>
      <c r="C22">
        <f t="shared" si="11"/>
        <v>-13.585308367477412</v>
      </c>
      <c r="D22">
        <f t="shared" si="1"/>
        <v>-7.818775443546655</v>
      </c>
      <c r="E22">
        <f t="shared" si="2"/>
        <v>-3.2509351821891492</v>
      </c>
      <c r="F22">
        <f t="shared" si="3"/>
        <v>-0.34303633326882699</v>
      </c>
      <c r="G22">
        <f t="shared" si="4"/>
        <v>0.66874637059874098</v>
      </c>
      <c r="H22">
        <f t="shared" si="5"/>
        <v>-0.3430363332688271</v>
      </c>
      <c r="I22">
        <f t="shared" si="6"/>
        <v>-3.2509351821891492</v>
      </c>
      <c r="J22">
        <f t="shared" si="7"/>
        <v>-7.8187754435466559</v>
      </c>
      <c r="K22">
        <f t="shared" si="8"/>
        <v>-13.585308367477412</v>
      </c>
      <c r="L22" s="9">
        <f t="shared" si="12"/>
        <v>-20</v>
      </c>
    </row>
    <row r="23" spans="1:20" x14ac:dyDescent="0.15">
      <c r="A23" s="2">
        <f t="shared" si="9"/>
        <v>15</v>
      </c>
      <c r="B23" s="8">
        <f t="shared" si="10"/>
        <v>-20</v>
      </c>
      <c r="C23">
        <f t="shared" si="11"/>
        <v>-13.865312929589082</v>
      </c>
      <c r="D23">
        <f t="shared" si="1"/>
        <v>-8.3366106737782992</v>
      </c>
      <c r="E23">
        <f t="shared" si="2"/>
        <v>-3.9680298723620124</v>
      </c>
      <c r="F23">
        <f t="shared" si="3"/>
        <v>-1.1621585079316168</v>
      </c>
      <c r="G23">
        <f t="shared" si="4"/>
        <v>-0.20543388554283759</v>
      </c>
      <c r="H23">
        <f t="shared" si="5"/>
        <v>-1.1621585079316166</v>
      </c>
      <c r="I23">
        <f t="shared" si="6"/>
        <v>-3.9680298723620129</v>
      </c>
      <c r="J23">
        <f t="shared" si="7"/>
        <v>-8.3366106737782992</v>
      </c>
      <c r="K23">
        <f t="shared" si="8"/>
        <v>-13.865312929589082</v>
      </c>
      <c r="L23" s="9">
        <f t="shared" si="12"/>
        <v>-20</v>
      </c>
    </row>
    <row r="24" spans="1:20" x14ac:dyDescent="0.15">
      <c r="A24" s="2">
        <f t="shared" si="9"/>
        <v>16</v>
      </c>
      <c r="B24" s="8">
        <f t="shared" si="10"/>
        <v>-20</v>
      </c>
      <c r="C24">
        <f t="shared" si="11"/>
        <v>-14.127098369496341</v>
      </c>
      <c r="D24">
        <f t="shared" si="1"/>
        <v>-8.8377831420767219</v>
      </c>
      <c r="E24">
        <f t="shared" si="2"/>
        <v>-4.6431203491399176</v>
      </c>
      <c r="F24">
        <f t="shared" si="3"/>
        <v>-1.9609899004935949</v>
      </c>
      <c r="G24">
        <f t="shared" si="4"/>
        <v>-1.0320439592867428</v>
      </c>
      <c r="H24">
        <f t="shared" si="5"/>
        <v>-1.9609899004935951</v>
      </c>
      <c r="I24">
        <f t="shared" si="6"/>
        <v>-4.6431203491399176</v>
      </c>
      <c r="J24">
        <f t="shared" si="7"/>
        <v>-8.8377831420767219</v>
      </c>
      <c r="K24">
        <f t="shared" si="8"/>
        <v>-14.127098369496341</v>
      </c>
      <c r="L24" s="9">
        <f t="shared" si="12"/>
        <v>-20</v>
      </c>
    </row>
    <row r="25" spans="1:20" x14ac:dyDescent="0.15">
      <c r="A25" s="2">
        <f t="shared" si="9"/>
        <v>17</v>
      </c>
      <c r="B25" s="8">
        <f t="shared" si="10"/>
        <v>-20</v>
      </c>
      <c r="C25">
        <f t="shared" si="11"/>
        <v>-14.379207695628647</v>
      </c>
      <c r="D25">
        <f t="shared" si="1"/>
        <v>-9.3106729937732968</v>
      </c>
      <c r="E25">
        <f t="shared" si="2"/>
        <v>-5.2965343218734056</v>
      </c>
      <c r="F25">
        <f t="shared" si="3"/>
        <v>-2.7183656077074461</v>
      </c>
      <c r="G25">
        <f t="shared" si="4"/>
        <v>-1.834653252489463</v>
      </c>
      <c r="H25">
        <f t="shared" si="5"/>
        <v>-2.7183656077074461</v>
      </c>
      <c r="I25">
        <f t="shared" si="6"/>
        <v>-5.2965343218734056</v>
      </c>
      <c r="J25">
        <f t="shared" si="7"/>
        <v>-9.3106729937732986</v>
      </c>
      <c r="K25">
        <f t="shared" si="8"/>
        <v>-14.379207695628645</v>
      </c>
      <c r="L25" s="9">
        <f t="shared" si="12"/>
        <v>-20</v>
      </c>
    </row>
    <row r="26" spans="1:20" x14ac:dyDescent="0.15">
      <c r="A26" s="2">
        <f t="shared" si="9"/>
        <v>18</v>
      </c>
      <c r="B26" s="8">
        <f t="shared" si="10"/>
        <v>-20</v>
      </c>
      <c r="C26">
        <f t="shared" si="11"/>
        <v>-14.61778297991556</v>
      </c>
      <c r="D26">
        <f t="shared" si="1"/>
        <v>-9.7661720787140549</v>
      </c>
      <c r="E26">
        <f t="shared" si="2"/>
        <v>-5.9168733436144638</v>
      </c>
      <c r="F26">
        <f t="shared" si="3"/>
        <v>-3.4503707547729716</v>
      </c>
      <c r="G26">
        <f t="shared" si="4"/>
        <v>-2.5981807273978004</v>
      </c>
      <c r="H26">
        <f t="shared" si="5"/>
        <v>-3.4503707547729716</v>
      </c>
      <c r="I26">
        <f t="shared" si="6"/>
        <v>-5.9168733436144647</v>
      </c>
      <c r="J26">
        <f t="shared" si="7"/>
        <v>-9.7661720787140549</v>
      </c>
      <c r="K26">
        <f t="shared" si="8"/>
        <v>-14.61778297991556</v>
      </c>
      <c r="L26" s="9">
        <f t="shared" si="12"/>
        <v>-20</v>
      </c>
    </row>
    <row r="27" spans="1:20" x14ac:dyDescent="0.15">
      <c r="A27" s="2">
        <f t="shared" si="9"/>
        <v>19</v>
      </c>
      <c r="B27" s="8">
        <f t="shared" si="10"/>
        <v>-20</v>
      </c>
      <c r="C27">
        <f t="shared" si="11"/>
        <v>-14.847004823272989</v>
      </c>
      <c r="D27">
        <f t="shared" si="1"/>
        <v>-10.199170934470082</v>
      </c>
      <c r="E27">
        <f t="shared" si="2"/>
        <v>-6.5142412787979627</v>
      </c>
      <c r="F27">
        <f t="shared" si="3"/>
        <v>-4.147753781326422</v>
      </c>
      <c r="G27">
        <f t="shared" si="4"/>
        <v>-3.3344729110499483</v>
      </c>
      <c r="H27">
        <f t="shared" si="5"/>
        <v>-4.1477537813264229</v>
      </c>
      <c r="I27">
        <f t="shared" si="6"/>
        <v>-6.5142412787979627</v>
      </c>
      <c r="J27">
        <f t="shared" si="7"/>
        <v>-10.199170934470082</v>
      </c>
      <c r="K27">
        <f t="shared" si="8"/>
        <v>-14.847004823272988</v>
      </c>
      <c r="L27" s="9">
        <f t="shared" si="12"/>
        <v>-20</v>
      </c>
    </row>
    <row r="28" spans="1:20" x14ac:dyDescent="0.15">
      <c r="A28" s="2">
        <f t="shared" si="9"/>
        <v>20</v>
      </c>
      <c r="B28" s="8">
        <f t="shared" si="10"/>
        <v>-20</v>
      </c>
      <c r="C28">
        <f t="shared" si="11"/>
        <v>-15.065234499656203</v>
      </c>
      <c r="D28">
        <f t="shared" si="1"/>
        <v>-10.615145563182583</v>
      </c>
      <c r="E28">
        <f t="shared" si="2"/>
        <v>-7.0838082911406124</v>
      </c>
      <c r="F28">
        <f t="shared" si="3"/>
        <v>-4.8187390442746905</v>
      </c>
      <c r="G28">
        <f t="shared" si="4"/>
        <v>-4.0371475829688217</v>
      </c>
      <c r="H28">
        <f t="shared" si="5"/>
        <v>-4.8187390442746914</v>
      </c>
      <c r="I28">
        <f t="shared" si="6"/>
        <v>-7.0838082911406133</v>
      </c>
      <c r="J28">
        <f t="shared" si="7"/>
        <v>-10.615145563182582</v>
      </c>
      <c r="K28">
        <f t="shared" si="8"/>
        <v>-15.065234499656201</v>
      </c>
      <c r="L28" s="9">
        <f t="shared" si="12"/>
        <v>-20</v>
      </c>
    </row>
    <row r="29" spans="1:20" x14ac:dyDescent="0.15">
      <c r="A29" s="2">
        <f t="shared" si="9"/>
        <v>21</v>
      </c>
      <c r="B29" s="8">
        <f t="shared" si="10"/>
        <v>-20</v>
      </c>
      <c r="C29">
        <f t="shared" si="11"/>
        <v>-15.27461477524812</v>
      </c>
      <c r="D29">
        <f t="shared" si="1"/>
        <v>-11.012046282217057</v>
      </c>
      <c r="E29">
        <f t="shared" si="2"/>
        <v>-7.6308360780166655</v>
      </c>
      <c r="F29">
        <f t="shared" si="3"/>
        <v>-5.4596014476366337</v>
      </c>
      <c r="G29">
        <f t="shared" si="4"/>
        <v>-4.7124426055370927</v>
      </c>
      <c r="H29">
        <f t="shared" si="5"/>
        <v>-5.4596014476366337</v>
      </c>
      <c r="I29">
        <f t="shared" si="6"/>
        <v>-7.6308360780166655</v>
      </c>
      <c r="J29">
        <f t="shared" si="7"/>
        <v>-11.012046282217055</v>
      </c>
      <c r="K29">
        <f t="shared" si="8"/>
        <v>-15.274614775248118</v>
      </c>
      <c r="L29" s="9">
        <f t="shared" si="12"/>
        <v>-20</v>
      </c>
    </row>
    <row r="30" spans="1:20" x14ac:dyDescent="0.15">
      <c r="A30" s="2">
        <f t="shared" si="9"/>
        <v>22</v>
      </c>
      <c r="B30" s="8">
        <f t="shared" si="10"/>
        <v>-20</v>
      </c>
      <c r="C30">
        <f t="shared" si="11"/>
        <v>-15.474551603351513</v>
      </c>
      <c r="D30">
        <f t="shared" si="1"/>
        <v>-11.392793062991906</v>
      </c>
      <c r="E30">
        <f t="shared" si="2"/>
        <v>-8.1535455259070595</v>
      </c>
      <c r="F30">
        <f t="shared" si="3"/>
        <v>-6.0748021881738055</v>
      </c>
      <c r="G30">
        <f t="shared" si="4"/>
        <v>-5.3579878451110963</v>
      </c>
      <c r="H30">
        <f t="shared" si="5"/>
        <v>-6.0748021881738055</v>
      </c>
      <c r="I30">
        <f t="shared" si="6"/>
        <v>-8.1535455259070595</v>
      </c>
      <c r="J30">
        <f t="shared" si="7"/>
        <v>-11.392793062991906</v>
      </c>
      <c r="K30">
        <f t="shared" si="8"/>
        <v>-15.474551603351511</v>
      </c>
      <c r="L30" s="9">
        <f t="shared" si="12"/>
        <v>-20</v>
      </c>
    </row>
    <row r="31" spans="1:20" x14ac:dyDescent="0.15">
      <c r="A31" s="2">
        <f t="shared" si="9"/>
        <v>23</v>
      </c>
      <c r="B31" s="8">
        <f t="shared" si="10"/>
        <v>-20</v>
      </c>
      <c r="C31">
        <f t="shared" si="11"/>
        <v>-15.666225621268309</v>
      </c>
      <c r="D31">
        <f t="shared" si="1"/>
        <v>-11.756757816406603</v>
      </c>
      <c r="E31">
        <f t="shared" si="2"/>
        <v>-8.6548833400269469</v>
      </c>
      <c r="F31">
        <f t="shared" si="3"/>
        <v>-6.6631555138714811</v>
      </c>
      <c r="G31">
        <f t="shared" si="4"/>
        <v>-5.9773154375172766</v>
      </c>
      <c r="H31">
        <f t="shared" si="5"/>
        <v>-6.6631555138714811</v>
      </c>
      <c r="I31">
        <f t="shared" si="6"/>
        <v>-8.6548833400269469</v>
      </c>
      <c r="J31">
        <f t="shared" si="7"/>
        <v>-11.756757816406601</v>
      </c>
      <c r="K31">
        <f t="shared" si="8"/>
        <v>-15.666225621268309</v>
      </c>
      <c r="L31" s="9">
        <f t="shared" si="12"/>
        <v>-20</v>
      </c>
    </row>
    <row r="32" spans="1:20" x14ac:dyDescent="0.15">
      <c r="A32" s="2">
        <f t="shared" si="9"/>
        <v>24</v>
      </c>
      <c r="B32" s="8">
        <f t="shared" si="10"/>
        <v>-20</v>
      </c>
      <c r="C32">
        <f t="shared" si="11"/>
        <v>-15.849526061180141</v>
      </c>
      <c r="D32">
        <f t="shared" si="1"/>
        <v>-12.105638134310848</v>
      </c>
      <c r="E32">
        <f t="shared" si="2"/>
        <v>-9.1344666929237963</v>
      </c>
      <c r="F32">
        <f t="shared" si="3"/>
        <v>-7.2272990217856261</v>
      </c>
      <c r="G32">
        <f t="shared" si="4"/>
        <v>-6.5698812634873089</v>
      </c>
      <c r="H32">
        <f t="shared" si="5"/>
        <v>-7.2272990217856261</v>
      </c>
      <c r="I32">
        <f t="shared" si="6"/>
        <v>-9.1344666929237963</v>
      </c>
      <c r="J32">
        <f t="shared" si="7"/>
        <v>-12.105638134310848</v>
      </c>
      <c r="K32">
        <f t="shared" si="8"/>
        <v>-15.849526061180141</v>
      </c>
      <c r="L32" s="9">
        <f t="shared" si="12"/>
        <v>-20</v>
      </c>
    </row>
    <row r="33" spans="1:12" x14ac:dyDescent="0.15">
      <c r="A33" s="2">
        <f t="shared" si="9"/>
        <v>25</v>
      </c>
      <c r="B33" s="8">
        <f t="shared" si="10"/>
        <v>-20</v>
      </c>
      <c r="C33">
        <f t="shared" si="11"/>
        <v>-16.025171218342784</v>
      </c>
      <c r="D33">
        <f t="shared" si="1"/>
        <v>-12.439451656039177</v>
      </c>
      <c r="E33">
        <f t="shared" si="2"/>
        <v>-9.5941163216713132</v>
      </c>
      <c r="F33">
        <f t="shared" si="3"/>
        <v>-7.7671909841324425</v>
      </c>
      <c r="G33">
        <f t="shared" si="4"/>
        <v>-7.1378902066570546</v>
      </c>
      <c r="H33">
        <f t="shared" si="5"/>
        <v>-7.7671909841324425</v>
      </c>
      <c r="I33">
        <f t="shared" si="6"/>
        <v>-9.5941163216713132</v>
      </c>
      <c r="J33">
        <f t="shared" si="7"/>
        <v>-12.439451656039177</v>
      </c>
      <c r="K33">
        <f t="shared" si="8"/>
        <v>-16.025171218342784</v>
      </c>
      <c r="L33" s="9">
        <f t="shared" si="12"/>
        <v>-20</v>
      </c>
    </row>
    <row r="34" spans="1:12" x14ac:dyDescent="0.15">
      <c r="A34" s="2">
        <f t="shared" si="9"/>
        <v>26</v>
      </c>
      <c r="B34" s="8">
        <f t="shared" si="10"/>
        <v>-20</v>
      </c>
      <c r="C34">
        <f t="shared" si="11"/>
        <v>-16.193266401103543</v>
      </c>
      <c r="D34">
        <f t="shared" si="1"/>
        <v>-12.759297642507418</v>
      </c>
      <c r="E34">
        <f t="shared" si="2"/>
        <v>-10.034069440301439</v>
      </c>
      <c r="F34">
        <f t="shared" si="3"/>
        <v>-8.2845647940798663</v>
      </c>
      <c r="G34">
        <f t="shared" si="4"/>
        <v>-7.6816060783957898</v>
      </c>
      <c r="H34">
        <f t="shared" si="5"/>
        <v>-8.2845647940798663</v>
      </c>
      <c r="I34">
        <f t="shared" si="6"/>
        <v>-10.034069440301439</v>
      </c>
      <c r="J34">
        <f t="shared" si="7"/>
        <v>-12.759297642507418</v>
      </c>
      <c r="K34">
        <f t="shared" si="8"/>
        <v>-16.193266401103543</v>
      </c>
      <c r="L34" s="9">
        <f t="shared" si="12"/>
        <v>-20</v>
      </c>
    </row>
    <row r="35" spans="1:12" x14ac:dyDescent="0.15">
      <c r="A35" s="2">
        <f t="shared" si="9"/>
        <v>27</v>
      </c>
      <c r="B35" s="8">
        <f t="shared" si="10"/>
        <v>-20</v>
      </c>
      <c r="C35">
        <f t="shared" si="11"/>
        <v>-16.354300812113287</v>
      </c>
      <c r="D35">
        <f t="shared" si="1"/>
        <v>-13.065473562867961</v>
      </c>
      <c r="E35">
        <f t="shared" si="2"/>
        <v>-10.455582016486703</v>
      </c>
      <c r="F35">
        <f t="shared" si="3"/>
        <v>-8.7798726360720636</v>
      </c>
      <c r="G35">
        <f t="shared" si="4"/>
        <v>-8.2025624087468323</v>
      </c>
      <c r="H35">
        <f t="shared" si="5"/>
        <v>-8.7798726360720636</v>
      </c>
      <c r="I35">
        <f t="shared" si="6"/>
        <v>-10.455582016486703</v>
      </c>
      <c r="J35">
        <f t="shared" si="7"/>
        <v>-13.065473562867961</v>
      </c>
      <c r="K35">
        <f t="shared" si="8"/>
        <v>-16.354300812113287</v>
      </c>
      <c r="L35" s="9">
        <f t="shared" si="12"/>
        <v>-20</v>
      </c>
    </row>
    <row r="36" spans="1:12" x14ac:dyDescent="0.15">
      <c r="A36" s="2">
        <f t="shared" si="9"/>
        <v>28</v>
      </c>
      <c r="B36" s="8">
        <f t="shared" si="10"/>
        <v>-20</v>
      </c>
      <c r="C36">
        <f t="shared" si="11"/>
        <v>-16.508469489606366</v>
      </c>
      <c r="D36">
        <f t="shared" si="1"/>
        <v>-13.358773786505239</v>
      </c>
      <c r="E36">
        <f t="shared" si="2"/>
        <v>-10.859148712184282</v>
      </c>
      <c r="F36">
        <f t="shared" si="3"/>
        <v>-9.2543810702066871</v>
      </c>
      <c r="G36">
        <f t="shared" si="4"/>
        <v>-8.7013584451558312</v>
      </c>
      <c r="H36">
        <f t="shared" si="5"/>
        <v>-9.2543810702066871</v>
      </c>
      <c r="I36">
        <f t="shared" si="6"/>
        <v>-10.859148712184282</v>
      </c>
      <c r="J36">
        <f t="shared" si="7"/>
        <v>-13.358773786505239</v>
      </c>
      <c r="K36">
        <f t="shared" si="8"/>
        <v>-16.508469489606366</v>
      </c>
      <c r="L36" s="9">
        <f t="shared" si="12"/>
        <v>-20</v>
      </c>
    </row>
    <row r="37" spans="1:12" x14ac:dyDescent="0.15">
      <c r="A37" s="2">
        <f t="shared" si="9"/>
        <v>29</v>
      </c>
      <c r="B37" s="8">
        <f t="shared" si="10"/>
        <v>-20</v>
      </c>
      <c r="C37">
        <f t="shared" si="11"/>
        <v>-16.65614212635673</v>
      </c>
      <c r="D37">
        <f t="shared" si="1"/>
        <v>-13.639604298138273</v>
      </c>
      <c r="E37">
        <f t="shared" si="2"/>
        <v>-11.245727122956614</v>
      </c>
      <c r="F37">
        <f t="shared" si="3"/>
        <v>-9.7087349175190383</v>
      </c>
      <c r="G37">
        <f t="shared" si="4"/>
        <v>-9.1791699931997712</v>
      </c>
      <c r="H37">
        <f t="shared" si="5"/>
        <v>-9.7087349175190383</v>
      </c>
      <c r="I37">
        <f t="shared" si="6"/>
        <v>-11.245727122956614</v>
      </c>
      <c r="J37">
        <f t="shared" si="7"/>
        <v>-13.639604298138273</v>
      </c>
      <c r="K37">
        <f t="shared" si="8"/>
        <v>-16.65614212635673</v>
      </c>
      <c r="L37" s="9">
        <f t="shared" si="12"/>
        <v>-20</v>
      </c>
    </row>
    <row r="38" spans="1:12" x14ac:dyDescent="0.15">
      <c r="A38" s="2">
        <f t="shared" si="9"/>
        <v>30</v>
      </c>
      <c r="B38" s="8">
        <f t="shared" si="10"/>
        <v>-20</v>
      </c>
      <c r="C38">
        <f t="shared" si="11"/>
        <v>-16.797544385980249</v>
      </c>
      <c r="D38">
        <f t="shared" si="1"/>
        <v>-13.90859370025017</v>
      </c>
      <c r="E38">
        <f t="shared" si="2"/>
        <v>-11.615901429886058</v>
      </c>
      <c r="F38">
        <f t="shared" si="3"/>
        <v>-10.143943502962149</v>
      </c>
      <c r="G38">
        <f t="shared" si="4"/>
        <v>-9.6367140878116171</v>
      </c>
      <c r="H38">
        <f t="shared" si="5"/>
        <v>-10.143943502962149</v>
      </c>
      <c r="I38">
        <f t="shared" si="6"/>
        <v>-11.615901429886058</v>
      </c>
      <c r="J38">
        <f t="shared" si="7"/>
        <v>-13.90859370025017</v>
      </c>
      <c r="K38">
        <f t="shared" si="8"/>
        <v>-16.797544385980249</v>
      </c>
      <c r="L38" s="9">
        <f t="shared" si="12"/>
        <v>-20</v>
      </c>
    </row>
    <row r="39" spans="1:12" x14ac:dyDescent="0.15">
      <c r="A39" s="2">
        <f t="shared" si="9"/>
        <v>31</v>
      </c>
      <c r="B39" s="8">
        <f t="shared" si="10"/>
        <v>-20</v>
      </c>
      <c r="C39">
        <f t="shared" si="11"/>
        <v>-16.932978515001388</v>
      </c>
      <c r="D39">
        <f t="shared" si="1"/>
        <v>-14.166177335688268</v>
      </c>
      <c r="E39">
        <f t="shared" si="2"/>
        <v>-11.970458666252226</v>
      </c>
      <c r="F39">
        <f t="shared" si="3"/>
        <v>-10.560706220048248</v>
      </c>
      <c r="G39">
        <f t="shared" si="4"/>
        <v>-10.074960302501676</v>
      </c>
      <c r="H39">
        <f t="shared" si="5"/>
        <v>-10.560706220048248</v>
      </c>
      <c r="I39">
        <f t="shared" si="6"/>
        <v>-11.970458666252226</v>
      </c>
      <c r="J39">
        <f t="shared" si="7"/>
        <v>-14.166177335688268</v>
      </c>
      <c r="K39">
        <f t="shared" si="8"/>
        <v>-16.932978515001388</v>
      </c>
      <c r="L39" s="9">
        <f t="shared" si="12"/>
        <v>-20</v>
      </c>
    </row>
    <row r="40" spans="1:12" x14ac:dyDescent="0.15">
      <c r="A40" s="2">
        <f t="shared" si="9"/>
        <v>32</v>
      </c>
      <c r="B40" s="8">
        <f t="shared" si="10"/>
        <v>-20</v>
      </c>
      <c r="C40">
        <f t="shared" si="11"/>
        <v>-17.062673687057519</v>
      </c>
      <c r="D40">
        <f t="shared" si="1"/>
        <v>-14.412884979955166</v>
      </c>
      <c r="E40">
        <f t="shared" si="2"/>
        <v>-12.309996074688478</v>
      </c>
      <c r="F40">
        <f t="shared" si="3"/>
        <v>-10.959877040428248</v>
      </c>
      <c r="G40">
        <f t="shared" si="4"/>
        <v>-10.494644775261914</v>
      </c>
      <c r="H40">
        <f t="shared" si="5"/>
        <v>-10.959877040428248</v>
      </c>
      <c r="I40">
        <f t="shared" si="6"/>
        <v>-12.309996074688478</v>
      </c>
      <c r="J40">
        <f t="shared" si="7"/>
        <v>-14.412884979955166</v>
      </c>
      <c r="K40">
        <f t="shared" si="8"/>
        <v>-17.062673687057519</v>
      </c>
      <c r="L40" s="9">
        <f t="shared" si="12"/>
        <v>-20</v>
      </c>
    </row>
    <row r="41" spans="1:12" x14ac:dyDescent="0.15">
      <c r="A41" s="2">
        <f t="shared" si="9"/>
        <v>33</v>
      </c>
      <c r="B41" s="8">
        <f t="shared" si="10"/>
        <v>-20</v>
      </c>
      <c r="C41">
        <f t="shared" si="11"/>
        <v>-17.186889932780453</v>
      </c>
      <c r="D41">
        <f t="shared" si="1"/>
        <v>-14.649145694348173</v>
      </c>
      <c r="E41">
        <f t="shared" si="2"/>
        <v>-12.635192658963268</v>
      </c>
      <c r="F41">
        <f t="shared" si="3"/>
        <v>-11.342148124676811</v>
      </c>
      <c r="G41">
        <f t="shared" si="4"/>
        <v>-10.896605452365627</v>
      </c>
      <c r="H41">
        <f t="shared" si="5"/>
        <v>-11.342148124676811</v>
      </c>
      <c r="I41">
        <f t="shared" si="6"/>
        <v>-12.635192658963268</v>
      </c>
      <c r="J41">
        <f t="shared" si="7"/>
        <v>-14.649145694348173</v>
      </c>
      <c r="K41">
        <f t="shared" si="8"/>
        <v>-17.186889932780453</v>
      </c>
      <c r="L41" s="9">
        <f t="shared" si="12"/>
        <v>-20</v>
      </c>
    </row>
    <row r="42" spans="1:12" x14ac:dyDescent="0.15">
      <c r="A42" s="2">
        <f t="shared" si="9"/>
        <v>34</v>
      </c>
      <c r="B42" s="8">
        <f t="shared" si="10"/>
        <v>-20</v>
      </c>
      <c r="C42">
        <f t="shared" si="11"/>
        <v>-17.305847970816551</v>
      </c>
      <c r="D42">
        <f t="shared" si="1"/>
        <v>-14.875423494064638</v>
      </c>
      <c r="E42">
        <f t="shared" si="2"/>
        <v>-12.946625131437797</v>
      </c>
      <c r="F42">
        <f t="shared" si="3"/>
        <v>-11.70826892905013</v>
      </c>
      <c r="G42">
        <f t="shared" si="4"/>
        <v>-11.28155432124249</v>
      </c>
      <c r="H42">
        <f t="shared" si="5"/>
        <v>-11.70826892905013</v>
      </c>
      <c r="I42">
        <f t="shared" si="6"/>
        <v>-12.946625131437797</v>
      </c>
      <c r="J42">
        <f t="shared" si="7"/>
        <v>-14.875423494064639</v>
      </c>
      <c r="K42">
        <f t="shared" si="8"/>
        <v>-17.305847970816551</v>
      </c>
      <c r="L42" s="9">
        <f t="shared" si="12"/>
        <v>-20</v>
      </c>
    </row>
    <row r="43" spans="1:12" x14ac:dyDescent="0.15">
      <c r="A43" s="2">
        <f t="shared" si="9"/>
        <v>35</v>
      </c>
      <c r="B43" s="8">
        <f t="shared" si="10"/>
        <v>-20</v>
      </c>
      <c r="C43">
        <f t="shared" si="11"/>
        <v>-17.419778273466974</v>
      </c>
      <c r="D43">
        <f t="shared" si="1"/>
        <v>-15.09212597536667</v>
      </c>
      <c r="E43">
        <f t="shared" si="2"/>
        <v>-13.244896144661119</v>
      </c>
      <c r="F43">
        <f t="shared" si="3"/>
        <v>-12.058898097908701</v>
      </c>
      <c r="G43">
        <f t="shared" si="4"/>
        <v>-11.65023574238829</v>
      </c>
      <c r="H43">
        <f t="shared" si="5"/>
        <v>-12.058898097908701</v>
      </c>
      <c r="I43">
        <f t="shared" si="6"/>
        <v>-13.244896144661121</v>
      </c>
      <c r="J43">
        <f t="shared" si="7"/>
        <v>-15.092125975366669</v>
      </c>
      <c r="K43">
        <f t="shared" si="8"/>
        <v>-17.419778273466974</v>
      </c>
      <c r="L43" s="9">
        <f t="shared" si="12"/>
        <v>-20</v>
      </c>
    </row>
    <row r="44" spans="1:12" x14ac:dyDescent="0.15">
      <c r="A44" s="2">
        <f t="shared" si="9"/>
        <v>36</v>
      </c>
      <c r="B44" s="8">
        <f t="shared" si="10"/>
        <v>-20</v>
      </c>
      <c r="C44">
        <f t="shared" si="11"/>
        <v>-17.52888826654991</v>
      </c>
      <c r="D44">
        <f t="shared" si="1"/>
        <v>-15.299668481281204</v>
      </c>
      <c r="E44">
        <f t="shared" si="2"/>
        <v>-13.530548275328872</v>
      </c>
      <c r="F44">
        <f t="shared" si="3"/>
        <v>-12.394707116520928</v>
      </c>
      <c r="G44">
        <f t="shared" si="4"/>
        <v>-12.003320017557925</v>
      </c>
      <c r="H44">
        <f t="shared" si="5"/>
        <v>-12.394707116520928</v>
      </c>
      <c r="I44">
        <f t="shared" si="6"/>
        <v>-13.530548275328872</v>
      </c>
      <c r="J44">
        <f t="shared" si="7"/>
        <v>-15.299668481281204</v>
      </c>
      <c r="K44">
        <f t="shared" si="8"/>
        <v>-17.52888826654991</v>
      </c>
      <c r="L44" s="9">
        <f t="shared" si="12"/>
        <v>-20</v>
      </c>
    </row>
    <row r="45" spans="1:12" x14ac:dyDescent="0.15">
      <c r="A45" s="2">
        <f t="shared" si="9"/>
        <v>37</v>
      </c>
      <c r="B45" s="8">
        <f t="shared" si="10"/>
        <v>-20</v>
      </c>
      <c r="C45">
        <f t="shared" si="11"/>
        <v>-17.633385588164266</v>
      </c>
      <c r="D45">
        <f t="shared" si="1"/>
        <v>-15.498431499545877</v>
      </c>
      <c r="E45">
        <f t="shared" si="2"/>
        <v>-13.804124823695247</v>
      </c>
      <c r="F45">
        <f t="shared" si="3"/>
        <v>-12.716311270373943</v>
      </c>
      <c r="G45">
        <f t="shared" si="4"/>
        <v>-12.34147847106196</v>
      </c>
      <c r="H45">
        <f t="shared" si="5"/>
        <v>-12.716311270373943</v>
      </c>
      <c r="I45">
        <f t="shared" si="6"/>
        <v>-13.804124823695247</v>
      </c>
      <c r="J45">
        <f t="shared" si="7"/>
        <v>-15.498431499545877</v>
      </c>
      <c r="K45">
        <f t="shared" si="8"/>
        <v>-17.633385588164266</v>
      </c>
      <c r="L45" s="9">
        <f t="shared" si="12"/>
        <v>-20</v>
      </c>
    </row>
    <row r="46" spans="1:12" x14ac:dyDescent="0.15">
      <c r="A46" s="2">
        <f t="shared" si="9"/>
        <v>38</v>
      </c>
      <c r="B46" s="8">
        <f t="shared" si="10"/>
        <v>-20</v>
      </c>
      <c r="C46">
        <f t="shared" si="11"/>
        <v>-17.733462847794158</v>
      </c>
      <c r="D46">
        <f t="shared" si="1"/>
        <v>-15.688791181861548</v>
      </c>
      <c r="E46">
        <f t="shared" si="2"/>
        <v>-14.066129852627915</v>
      </c>
      <c r="F46">
        <f t="shared" si="3"/>
        <v>-13.024318956105969</v>
      </c>
      <c r="G46">
        <f t="shared" si="4"/>
        <v>-12.665334009667513</v>
      </c>
      <c r="H46">
        <f t="shared" si="5"/>
        <v>-13.024318956105969</v>
      </c>
      <c r="I46">
        <f t="shared" si="6"/>
        <v>-14.066129852627915</v>
      </c>
      <c r="J46">
        <f t="shared" si="7"/>
        <v>-15.688791181861548</v>
      </c>
      <c r="K46">
        <f t="shared" si="8"/>
        <v>-17.733462847794158</v>
      </c>
      <c r="L46" s="9">
        <f t="shared" si="12"/>
        <v>-20</v>
      </c>
    </row>
    <row r="47" spans="1:12" x14ac:dyDescent="0.15">
      <c r="A47" s="2">
        <f t="shared" si="9"/>
        <v>39</v>
      </c>
      <c r="B47" s="8">
        <f t="shared" si="10"/>
        <v>-20</v>
      </c>
      <c r="C47">
        <f t="shared" si="11"/>
        <v>-17.829308737864192</v>
      </c>
      <c r="D47">
        <f t="shared" si="1"/>
        <v>-15.871099647315505</v>
      </c>
      <c r="E47">
        <f t="shared" si="2"/>
        <v>-14.317057239559364</v>
      </c>
      <c r="F47">
        <f t="shared" si="3"/>
        <v>-13.319299766542036</v>
      </c>
      <c r="G47">
        <f t="shared" si="4"/>
        <v>-12.975497003390339</v>
      </c>
      <c r="H47">
        <f t="shared" si="5"/>
        <v>-13.319299766542036</v>
      </c>
      <c r="I47">
        <f t="shared" si="6"/>
        <v>-14.317057239559364</v>
      </c>
      <c r="J47">
        <f t="shared" si="7"/>
        <v>-15.871099647315505</v>
      </c>
      <c r="K47">
        <f t="shared" si="8"/>
        <v>-17.829308737864196</v>
      </c>
      <c r="L47" s="9">
        <f t="shared" si="12"/>
        <v>-20</v>
      </c>
    </row>
    <row r="48" spans="1:12" x14ac:dyDescent="0.15">
      <c r="A48" s="2">
        <f t="shared" si="9"/>
        <v>40</v>
      </c>
      <c r="B48" s="8">
        <f t="shared" si="10"/>
        <v>-20</v>
      </c>
      <c r="C48">
        <f t="shared" si="11"/>
        <v>-17.921101035989828</v>
      </c>
      <c r="D48">
        <f t="shared" si="1"/>
        <v>-16.045699654281886</v>
      </c>
      <c r="E48">
        <f t="shared" si="2"/>
        <v>-14.557372331366532</v>
      </c>
      <c r="F48">
        <f t="shared" si="3"/>
        <v>-13.601808201203989</v>
      </c>
      <c r="G48">
        <f t="shared" si="4"/>
        <v>-13.272542590753405</v>
      </c>
      <c r="H48">
        <f t="shared" si="5"/>
        <v>-13.601808201203989</v>
      </c>
      <c r="I48">
        <f t="shared" si="6"/>
        <v>-14.557372331366532</v>
      </c>
      <c r="J48">
        <f t="shared" si="7"/>
        <v>-16.045699654281886</v>
      </c>
      <c r="K48">
        <f t="shared" si="8"/>
        <v>-17.921101035989828</v>
      </c>
      <c r="L48" s="9">
        <f t="shared" si="12"/>
        <v>-20</v>
      </c>
    </row>
    <row r="49" spans="1:12" x14ac:dyDescent="0.15">
      <c r="A49" s="2">
        <f t="shared" si="9"/>
        <v>41</v>
      </c>
      <c r="B49" s="8">
        <f t="shared" si="10"/>
        <v>-20</v>
      </c>
      <c r="C49">
        <f t="shared" si="11"/>
        <v>-18.009011991544391</v>
      </c>
      <c r="D49">
        <f t="shared" si="1"/>
        <v>-16.212915647680283</v>
      </c>
      <c r="E49">
        <f t="shared" si="2"/>
        <v>-14.787526030635746</v>
      </c>
      <c r="F49">
        <f t="shared" si="3"/>
        <v>-13.872369161719554</v>
      </c>
      <c r="G49">
        <f t="shared" si="4"/>
        <v>-13.557028078182709</v>
      </c>
      <c r="H49">
        <f t="shared" si="5"/>
        <v>-13.872369161719554</v>
      </c>
      <c r="I49">
        <f t="shared" si="6"/>
        <v>-14.787526030635746</v>
      </c>
      <c r="J49">
        <f t="shared" si="7"/>
        <v>-16.212915647680283</v>
      </c>
      <c r="K49">
        <f t="shared" si="8"/>
        <v>-18.009011991544391</v>
      </c>
      <c r="L49" s="9">
        <f t="shared" si="12"/>
        <v>-20</v>
      </c>
    </row>
    <row r="50" spans="1:12" x14ac:dyDescent="0.15">
      <c r="A50" s="2">
        <f t="shared" si="9"/>
        <v>42</v>
      </c>
      <c r="B50" s="8">
        <f t="shared" si="10"/>
        <v>-20</v>
      </c>
      <c r="C50">
        <f t="shared" ref="C50:C58" si="13">C49+$O$3*(D49-2*C49+B49)+$O$6</f>
        <v>-18.093205190647918</v>
      </c>
      <c r="D50">
        <f t="shared" ref="D50:D58" si="14">D49+$O$3*(E49-2*D49+C49)+$O$6</f>
        <v>-16.373060953666339</v>
      </c>
      <c r="E50">
        <f t="shared" ref="E50:E58" si="15">E49+$O$3*(F49-2*E49+D49)+$O$6</f>
        <v>-15.007946577827191</v>
      </c>
      <c r="F50">
        <f t="shared" ref="F50:F58" si="16">F49+$O$3*(G49-2*F49+E49)+$O$6</f>
        <v>-14.131489581003432</v>
      </c>
      <c r="G50">
        <f t="shared" ref="G50:G58" si="17">G49+$O$3*(H49-2*G49+F49)+$O$6</f>
        <v>-13.829482774358544</v>
      </c>
      <c r="H50">
        <f t="shared" ref="H50:H58" si="18">H49+$O$3*(I49-2*H49+G49)+$O$6</f>
        <v>-14.131489581003432</v>
      </c>
      <c r="I50">
        <f t="shared" ref="I50:I58" si="19">I49+$O$3*(J49-2*I49+H49)+$O$6</f>
        <v>-15.007946577827191</v>
      </c>
      <c r="J50">
        <f t="shared" ref="J50:J58" si="20">J49+$O$3*(K49-2*J49+I49)+$O$6</f>
        <v>-16.373060953666339</v>
      </c>
      <c r="K50">
        <f t="shared" ref="K50:K58" si="21">K49+$O$3*(L49-2*K49+J49)+$O$6</f>
        <v>-18.093205190647918</v>
      </c>
      <c r="L50" s="9">
        <f t="shared" si="12"/>
        <v>-20</v>
      </c>
    </row>
    <row r="51" spans="1:12" x14ac:dyDescent="0.15">
      <c r="A51" s="2">
        <f t="shared" si="9"/>
        <v>43</v>
      </c>
      <c r="B51" s="8">
        <f t="shared" si="10"/>
        <v>-20</v>
      </c>
      <c r="C51">
        <f t="shared" si="13"/>
        <v>-18.173838237911976</v>
      </c>
      <c r="D51">
        <f t="shared" si="14"/>
        <v>-16.526433853679869</v>
      </c>
      <c r="E51">
        <f t="shared" si="15"/>
        <v>-15.21904656556184</v>
      </c>
      <c r="F51">
        <f t="shared" si="16"/>
        <v>-14.379652063160703</v>
      </c>
      <c r="G51">
        <f t="shared" si="17"/>
        <v>-14.090416655299727</v>
      </c>
      <c r="H51">
        <f t="shared" si="18"/>
        <v>-14.379652063160703</v>
      </c>
      <c r="I51">
        <f t="shared" si="19"/>
        <v>-15.21904656556184</v>
      </c>
      <c r="J51">
        <f t="shared" si="20"/>
        <v>-16.526433853679869</v>
      </c>
      <c r="K51">
        <f t="shared" si="21"/>
        <v>-18.173838237911976</v>
      </c>
      <c r="L51" s="9">
        <f t="shared" si="12"/>
        <v>-20</v>
      </c>
    </row>
    <row r="52" spans="1:12" x14ac:dyDescent="0.15">
      <c r="A52" s="2">
        <f t="shared" si="9"/>
        <v>44</v>
      </c>
      <c r="B52" s="8">
        <f t="shared" si="10"/>
        <v>-20</v>
      </c>
      <c r="C52">
        <f t="shared" si="13"/>
        <v>-18.251061425145732</v>
      </c>
      <c r="D52">
        <f t="shared" si="14"/>
        <v>-16.673321239201151</v>
      </c>
      <c r="E52">
        <f t="shared" si="15"/>
        <v>-15.421219448991538</v>
      </c>
      <c r="F52">
        <f t="shared" si="16"/>
        <v>-14.617320792002053</v>
      </c>
      <c r="G52">
        <f t="shared" si="17"/>
        <v>-14.34031604769161</v>
      </c>
      <c r="H52">
        <f t="shared" si="18"/>
        <v>-14.617320792002053</v>
      </c>
      <c r="I52">
        <f t="shared" si="19"/>
        <v>-15.421219448991538</v>
      </c>
      <c r="J52">
        <f t="shared" si="20"/>
        <v>-16.673321239201151</v>
      </c>
      <c r="K52">
        <f t="shared" si="21"/>
        <v>-18.251061425145732</v>
      </c>
      <c r="L52" s="9">
        <f t="shared" si="12"/>
        <v>-20</v>
      </c>
    </row>
    <row r="53" spans="1:12" x14ac:dyDescent="0.15">
      <c r="A53" s="2">
        <f t="shared" si="9"/>
        <v>45</v>
      </c>
      <c r="B53" s="8">
        <f t="shared" si="10"/>
        <v>-20</v>
      </c>
      <c r="C53">
        <f t="shared" si="13"/>
        <v>-18.325019129154718</v>
      </c>
      <c r="D53">
        <f t="shared" si="14"/>
        <v>-16.813997026158656</v>
      </c>
      <c r="E53">
        <f t="shared" si="15"/>
        <v>-15.614843202542632</v>
      </c>
      <c r="F53">
        <f t="shared" si="16"/>
        <v>-14.844938962279398</v>
      </c>
      <c r="G53">
        <f t="shared" si="17"/>
        <v>-14.579648146775833</v>
      </c>
      <c r="H53">
        <f t="shared" si="18"/>
        <v>-14.844938962279398</v>
      </c>
      <c r="I53">
        <f t="shared" si="19"/>
        <v>-15.614843202542634</v>
      </c>
      <c r="J53">
        <f t="shared" si="20"/>
        <v>-16.813997026158656</v>
      </c>
      <c r="K53">
        <f t="shared" si="21"/>
        <v>-18.325019129154718</v>
      </c>
      <c r="L53" s="9">
        <f t="shared" si="12"/>
        <v>-20</v>
      </c>
    </row>
    <row r="54" spans="1:12" x14ac:dyDescent="0.15">
      <c r="A54" s="2">
        <f t="shared" si="9"/>
        <v>46</v>
      </c>
      <c r="B54" s="8">
        <f t="shared" si="10"/>
        <v>-20</v>
      </c>
      <c r="C54">
        <f t="shared" si="13"/>
        <v>-18.395849316865583</v>
      </c>
      <c r="D54">
        <f t="shared" si="14"/>
        <v>-16.94872412285083</v>
      </c>
      <c r="E54">
        <f t="shared" si="15"/>
        <v>-15.800279022551036</v>
      </c>
      <c r="F54">
        <f t="shared" si="16"/>
        <v>-15.062931961775575</v>
      </c>
      <c r="G54">
        <f t="shared" si="17"/>
        <v>-14.808859411370914</v>
      </c>
      <c r="H54">
        <f t="shared" si="18"/>
        <v>-15.062931961775575</v>
      </c>
      <c r="I54">
        <f t="shared" si="19"/>
        <v>-15.800279022551038</v>
      </c>
      <c r="J54">
        <f t="shared" si="20"/>
        <v>-16.948724122850834</v>
      </c>
      <c r="K54">
        <f t="shared" si="21"/>
        <v>-18.395849316865583</v>
      </c>
      <c r="L54" s="9">
        <f t="shared" si="12"/>
        <v>-20</v>
      </c>
    </row>
    <row r="55" spans="1:12" x14ac:dyDescent="0.15">
      <c r="A55" s="2">
        <f t="shared" si="9"/>
        <v>47</v>
      </c>
      <c r="B55" s="8">
        <f t="shared" si="10"/>
        <v>-20</v>
      </c>
      <c r="C55">
        <f t="shared" si="13"/>
        <v>-18.463684328165279</v>
      </c>
      <c r="D55">
        <f t="shared" si="14"/>
        <v>-17.077753923335692</v>
      </c>
      <c r="E55">
        <f t="shared" si="15"/>
        <v>-15.977873375625549</v>
      </c>
      <c r="F55">
        <f t="shared" si="16"/>
        <v>-15.271706550255761</v>
      </c>
      <c r="G55">
        <f t="shared" si="17"/>
        <v>-15.028378094920541</v>
      </c>
      <c r="H55">
        <f t="shared" si="18"/>
        <v>-15.271706550255761</v>
      </c>
      <c r="I55">
        <f t="shared" si="19"/>
        <v>-15.977873375625549</v>
      </c>
      <c r="J55">
        <f t="shared" si="20"/>
        <v>-17.077753923335692</v>
      </c>
      <c r="K55">
        <f t="shared" si="21"/>
        <v>-18.463684328165279</v>
      </c>
      <c r="L55" s="9">
        <f t="shared" si="12"/>
        <v>-20</v>
      </c>
    </row>
    <row r="56" spans="1:12" x14ac:dyDescent="0.15">
      <c r="A56" s="2">
        <f t="shared" si="9"/>
        <v>48</v>
      </c>
      <c r="B56" s="8">
        <f t="shared" si="10"/>
        <v>-20</v>
      </c>
      <c r="C56">
        <f t="shared" si="13"/>
        <v>-18.528650763511497</v>
      </c>
      <c r="D56">
        <f t="shared" si="14"/>
        <v>-17.201327461611292</v>
      </c>
      <c r="E56">
        <f t="shared" si="15"/>
        <v>-16.147957703676582</v>
      </c>
      <c r="F56">
        <f t="shared" si="16"/>
        <v>-15.471652726110694</v>
      </c>
      <c r="G56">
        <f t="shared" si="17"/>
        <v>-15.238613880330171</v>
      </c>
      <c r="H56">
        <f t="shared" si="18"/>
        <v>-15.471652726110694</v>
      </c>
      <c r="I56">
        <f t="shared" si="19"/>
        <v>-16.147957703676582</v>
      </c>
      <c r="J56">
        <f t="shared" si="20"/>
        <v>-17.201327461611292</v>
      </c>
      <c r="K56">
        <f t="shared" si="21"/>
        <v>-18.528650763511497</v>
      </c>
      <c r="L56" s="9">
        <f t="shared" si="12"/>
        <v>-20</v>
      </c>
    </row>
    <row r="57" spans="1:12" x14ac:dyDescent="0.15">
      <c r="A57" s="2">
        <f t="shared" si="9"/>
        <v>49</v>
      </c>
      <c r="B57" s="8">
        <f t="shared" si="10"/>
        <v>-20</v>
      </c>
      <c r="C57">
        <f t="shared" si="13"/>
        <v>-18.590869967253642</v>
      </c>
      <c r="D57">
        <f t="shared" si="14"/>
        <v>-17.319675392604385</v>
      </c>
      <c r="E57">
        <f t="shared" si="15"/>
        <v>-16.310849688795912</v>
      </c>
      <c r="F57">
        <f t="shared" si="16"/>
        <v>-15.66314369504197</v>
      </c>
      <c r="G57">
        <f t="shared" si="17"/>
        <v>-15.439959443084543</v>
      </c>
      <c r="H57">
        <f t="shared" si="18"/>
        <v>-15.66314369504197</v>
      </c>
      <c r="I57">
        <f t="shared" si="19"/>
        <v>-16.310849688795912</v>
      </c>
      <c r="J57">
        <f t="shared" si="20"/>
        <v>-17.319675392604385</v>
      </c>
      <c r="K57">
        <f t="shared" si="21"/>
        <v>-18.590869967253642</v>
      </c>
      <c r="L57" s="9">
        <f t="shared" si="12"/>
        <v>-20</v>
      </c>
    </row>
    <row r="58" spans="1:12" x14ac:dyDescent="0.15">
      <c r="A58" s="2">
        <f t="shared" si="9"/>
        <v>50</v>
      </c>
      <c r="B58" s="8">
        <f t="shared" si="10"/>
        <v>-20</v>
      </c>
      <c r="C58">
        <f t="shared" si="13"/>
        <v>-18.650458085151591</v>
      </c>
      <c r="D58">
        <f t="shared" si="14"/>
        <v>-17.433018744807605</v>
      </c>
      <c r="E58">
        <f t="shared" si="15"/>
        <v>-16.466853403539471</v>
      </c>
      <c r="F58">
        <f t="shared" si="16"/>
        <v>-15.846537087498065</v>
      </c>
      <c r="G58">
        <f t="shared" si="17"/>
        <v>-15.632790636775761</v>
      </c>
      <c r="H58">
        <f t="shared" si="18"/>
        <v>-15.846537087498065</v>
      </c>
      <c r="I58">
        <f t="shared" si="19"/>
        <v>-16.466853403539471</v>
      </c>
      <c r="J58">
        <f t="shared" si="20"/>
        <v>-17.433018744807605</v>
      </c>
      <c r="K58">
        <f t="shared" si="21"/>
        <v>-18.650458085151591</v>
      </c>
      <c r="L58" s="9">
        <f t="shared" si="12"/>
        <v>-20</v>
      </c>
    </row>
    <row r="59" spans="1:12" x14ac:dyDescent="0.15">
      <c r="A59" s="2">
        <f t="shared" si="9"/>
        <v>51</v>
      </c>
      <c r="B59" s="8">
        <f t="shared" si="10"/>
        <v>-20</v>
      </c>
      <c r="C59">
        <f t="shared" si="11"/>
        <v>-18.707526397337503</v>
      </c>
      <c r="D59">
        <f t="shared" si="1"/>
        <v>-17.541569112408371</v>
      </c>
      <c r="E59">
        <f t="shared" si="2"/>
        <v>-16.616260182437415</v>
      </c>
      <c r="F59">
        <f t="shared" si="3"/>
        <v>-16.022175269315916</v>
      </c>
      <c r="G59">
        <f t="shared" si="4"/>
        <v>-15.817467570199831</v>
      </c>
      <c r="H59">
        <f t="shared" si="5"/>
        <v>-16.022175269315916</v>
      </c>
      <c r="I59">
        <f t="shared" si="6"/>
        <v>-16.616260182437419</v>
      </c>
      <c r="J59">
        <f t="shared" si="7"/>
        <v>-17.541569112408371</v>
      </c>
      <c r="K59">
        <f t="shared" si="8"/>
        <v>-18.707526397337503</v>
      </c>
      <c r="L59" s="9">
        <f t="shared" si="12"/>
        <v>-20</v>
      </c>
    </row>
  </sheetData>
  <phoneticPr fontId="1"/>
  <conditionalFormatting sqref="C9:K49 C59:K59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0:K58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8:K59">
    <cfRule type="colorScale" priority="2">
      <colorScale>
        <cfvo type="min"/>
        <cfvo type="max"/>
        <color rgb="FFFCFCFF"/>
        <color rgb="FFF8696B"/>
      </colorScale>
    </cfRule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1">
    <dataValidation type="list" allowBlank="1" showInputMessage="1" showErrorMessage="1" sqref="O6">
      <formula1>$Q$17:$S$17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T25" sqref="T25"/>
    </sheetView>
  </sheetViews>
  <sheetFormatPr defaultRowHeight="13.5" x14ac:dyDescent="0.15"/>
  <cols>
    <col min="1" max="1" width="9.375" customWidth="1"/>
    <col min="2" max="12" width="5" customWidth="1"/>
    <col min="15" max="15" width="9.5" bestFit="1" customWidth="1"/>
    <col min="17" max="17" width="9" style="5"/>
  </cols>
  <sheetData>
    <row r="1" spans="1:19" ht="18" x14ac:dyDescent="0.15">
      <c r="A1" s="3" t="s">
        <v>5</v>
      </c>
    </row>
    <row r="2" spans="1:19" x14ac:dyDescent="0.15">
      <c r="K2" t="s">
        <v>4</v>
      </c>
      <c r="L2" s="4">
        <v>0.8</v>
      </c>
      <c r="M2" t="s">
        <v>12</v>
      </c>
    </row>
    <row r="3" spans="1:19" x14ac:dyDescent="0.15">
      <c r="B3" t="s">
        <v>0</v>
      </c>
      <c r="C3" s="7">
        <v>10</v>
      </c>
      <c r="E3" t="s">
        <v>2</v>
      </c>
      <c r="F3" s="8">
        <v>-20</v>
      </c>
      <c r="H3" t="s">
        <v>1</v>
      </c>
      <c r="I3" s="9">
        <v>-20</v>
      </c>
      <c r="K3" t="s">
        <v>3</v>
      </c>
      <c r="L3" s="4">
        <v>0.1</v>
      </c>
      <c r="M3" t="s">
        <v>15</v>
      </c>
      <c r="N3" s="6" t="s">
        <v>14</v>
      </c>
      <c r="O3">
        <f>24*3600*L2*L3/L4^2*0.000001</f>
        <v>0.17279999999999995</v>
      </c>
    </row>
    <row r="4" spans="1:19" x14ac:dyDescent="0.15">
      <c r="K4" t="s">
        <v>19</v>
      </c>
      <c r="L4">
        <v>0.2</v>
      </c>
      <c r="M4" t="s">
        <v>16</v>
      </c>
    </row>
    <row r="6" spans="1:19" x14ac:dyDescent="0.15">
      <c r="N6" s="6" t="s">
        <v>18</v>
      </c>
      <c r="O6">
        <f>24*3600*L2*L3/L4*0.000001</f>
        <v>3.456E-2</v>
      </c>
    </row>
    <row r="7" spans="1:19" x14ac:dyDescent="0.15">
      <c r="B7" s="1">
        <v>0</v>
      </c>
      <c r="C7" s="1">
        <v>0.1</v>
      </c>
      <c r="D7" s="1">
        <v>0.2</v>
      </c>
      <c r="E7" s="1">
        <v>0.3</v>
      </c>
      <c r="F7" s="1">
        <v>0.4</v>
      </c>
      <c r="G7" s="1">
        <v>0.5</v>
      </c>
      <c r="H7" s="1"/>
      <c r="I7" s="1"/>
      <c r="J7" s="1"/>
      <c r="K7" s="1"/>
      <c r="L7" s="1"/>
      <c r="M7" t="s">
        <v>17</v>
      </c>
    </row>
    <row r="8" spans="1:19" x14ac:dyDescent="0.15">
      <c r="A8" s="2">
        <v>0</v>
      </c>
      <c r="B8" s="8">
        <f>$F$3</f>
        <v>-20</v>
      </c>
      <c r="C8" s="7">
        <f t="shared" ref="C8:G8" si="0">$C$3</f>
        <v>10</v>
      </c>
      <c r="D8" s="7">
        <f t="shared" si="0"/>
        <v>10</v>
      </c>
      <c r="E8" s="7">
        <f t="shared" si="0"/>
        <v>10</v>
      </c>
      <c r="F8" s="7">
        <f t="shared" si="0"/>
        <v>10</v>
      </c>
      <c r="G8" s="7">
        <f t="shared" si="0"/>
        <v>10</v>
      </c>
      <c r="H8" s="7"/>
      <c r="I8" s="7"/>
      <c r="J8" s="7"/>
      <c r="K8" s="7"/>
      <c r="L8" s="9"/>
    </row>
    <row r="9" spans="1:19" x14ac:dyDescent="0.15">
      <c r="A9" s="2">
        <f>A8+$L$3</f>
        <v>0.1</v>
      </c>
      <c r="B9" s="8">
        <f>$F$3</f>
        <v>-20</v>
      </c>
      <c r="C9">
        <f>C8+$O$3*(D8-2*C8+B8)+$O$6*(D8-C8)/C$7</f>
        <v>4.8160000000000016</v>
      </c>
      <c r="D9">
        <f t="shared" ref="D9:D51" si="1">D8+$O$3*(E8-2*D8+C8)+$O$6*(E8-D8)/D$7</f>
        <v>10</v>
      </c>
      <c r="E9">
        <f t="shared" ref="E9:E51" si="2">E8+$O$3*(F8-2*E8+D8)+$O$6*(F8-E8)/E$7</f>
        <v>10</v>
      </c>
      <c r="F9">
        <f t="shared" ref="F9:F51" si="3">F8+$O$3*(G8-2*F8+E8)+$O$6*(G8-F8)/F$7</f>
        <v>10</v>
      </c>
      <c r="G9">
        <f>F9</f>
        <v>10</v>
      </c>
      <c r="L9" s="9"/>
    </row>
    <row r="10" spans="1:19" x14ac:dyDescent="0.15">
      <c r="A10" s="2">
        <f t="shared" ref="A10:A51" si="4">A9+$L$3</f>
        <v>0.2</v>
      </c>
      <c r="B10" s="8">
        <f t="shared" ref="B10:B51" si="5">$F$3</f>
        <v>-20</v>
      </c>
      <c r="C10">
        <f t="shared" ref="C10:C51" si="6">C9+$O$3*(D9-2*C9+B9)+$O$6*(D9-C9)/C$7</f>
        <v>3.2151808000000006</v>
      </c>
      <c r="D10">
        <f t="shared" si="1"/>
        <v>9.1042047999999998</v>
      </c>
      <c r="E10">
        <f t="shared" si="2"/>
        <v>10</v>
      </c>
      <c r="F10">
        <f t="shared" si="3"/>
        <v>10</v>
      </c>
      <c r="G10">
        <f t="shared" ref="G10:G51" si="7">F10</f>
        <v>10</v>
      </c>
      <c r="L10" s="9"/>
    </row>
    <row r="11" spans="1:19" x14ac:dyDescent="0.15">
      <c r="A11" s="2">
        <f t="shared" si="4"/>
        <v>0.30000000000000004</v>
      </c>
      <c r="B11" s="8">
        <f t="shared" si="5"/>
        <v>-20</v>
      </c>
      <c r="C11">
        <f t="shared" si="6"/>
        <v>2.256467599360001</v>
      </c>
      <c r="D11">
        <f t="shared" si="1"/>
        <v>8.3961682739200008</v>
      </c>
      <c r="E11">
        <f t="shared" si="2"/>
        <v>9.84520658944</v>
      </c>
      <c r="F11">
        <f t="shared" si="3"/>
        <v>10</v>
      </c>
      <c r="G11">
        <f t="shared" si="7"/>
        <v>10</v>
      </c>
      <c r="L11" s="9"/>
      <c r="P11" s="5"/>
      <c r="Q11" t="s">
        <v>6</v>
      </c>
      <c r="R11" t="s">
        <v>7</v>
      </c>
    </row>
    <row r="12" spans="1:19" x14ac:dyDescent="0.15">
      <c r="A12" s="2">
        <f t="shared" si="4"/>
        <v>0.4</v>
      </c>
      <c r="B12" s="8">
        <f t="shared" si="5"/>
        <v>-20</v>
      </c>
      <c r="C12">
        <f t="shared" si="6"/>
        <v>1.5933708278824974</v>
      </c>
      <c r="D12">
        <f t="shared" si="1"/>
        <v>7.8360156391997444</v>
      </c>
      <c r="E12">
        <f t="shared" si="2"/>
        <v>9.6393932707594239</v>
      </c>
      <c r="F12">
        <f t="shared" si="3"/>
        <v>9.9732516986552326</v>
      </c>
      <c r="G12">
        <f t="shared" si="7"/>
        <v>9.9732516986552326</v>
      </c>
      <c r="L12" s="9"/>
      <c r="P12" s="6" t="s">
        <v>13</v>
      </c>
      <c r="Q12">
        <v>0.20200000000000001</v>
      </c>
      <c r="R12">
        <v>2.1</v>
      </c>
      <c r="S12" t="s">
        <v>8</v>
      </c>
    </row>
    <row r="13" spans="1:19" x14ac:dyDescent="0.15">
      <c r="A13" s="2">
        <f t="shared" si="4"/>
        <v>0.5</v>
      </c>
      <c r="B13" s="8">
        <f t="shared" si="5"/>
        <v>-20</v>
      </c>
      <c r="C13">
        <f t="shared" si="6"/>
        <v>1.098223419011263</v>
      </c>
      <c r="D13">
        <f t="shared" si="1"/>
        <v>7.3805339252711493</v>
      </c>
      <c r="E13">
        <f t="shared" si="2"/>
        <v>9.4239208432599035</v>
      </c>
      <c r="F13">
        <f t="shared" si="3"/>
        <v>9.9155609623148369</v>
      </c>
      <c r="G13">
        <f t="shared" si="7"/>
        <v>9.9155609623148369</v>
      </c>
      <c r="L13" s="9"/>
      <c r="P13" s="6" t="s">
        <v>9</v>
      </c>
      <c r="Q13">
        <v>1.48</v>
      </c>
      <c r="R13">
        <v>2.74</v>
      </c>
      <c r="S13" t="s">
        <v>10</v>
      </c>
    </row>
    <row r="14" spans="1:19" x14ac:dyDescent="0.15">
      <c r="A14" s="2">
        <f t="shared" si="4"/>
        <v>0.6</v>
      </c>
      <c r="B14" s="8">
        <f t="shared" si="5"/>
        <v>-20</v>
      </c>
      <c r="C14">
        <f t="shared" si="6"/>
        <v>0.70920017865124274</v>
      </c>
      <c r="D14">
        <f t="shared" si="1"/>
        <v>7.0011451886463547</v>
      </c>
      <c r="E14">
        <f t="shared" si="2"/>
        <v>9.2124159381192676</v>
      </c>
      <c r="F14">
        <f t="shared" si="3"/>
        <v>9.8306055497421436</v>
      </c>
      <c r="G14">
        <f t="shared" si="7"/>
        <v>9.8306055497421436</v>
      </c>
      <c r="L14" s="9"/>
      <c r="P14" s="6" t="s">
        <v>9</v>
      </c>
      <c r="Q14">
        <f>Q12/Q13</f>
        <v>0.13648648648648651</v>
      </c>
      <c r="R14">
        <f>R12/R13</f>
        <v>0.76642335766423353</v>
      </c>
      <c r="S14" t="s">
        <v>12</v>
      </c>
    </row>
    <row r="15" spans="1:19" x14ac:dyDescent="0.15">
      <c r="A15" s="2">
        <f t="shared" si="4"/>
        <v>0.7</v>
      </c>
      <c r="B15" s="8">
        <f t="shared" si="5"/>
        <v>-20</v>
      </c>
      <c r="C15">
        <f t="shared" si="6"/>
        <v>0.39239468096177532</v>
      </c>
      <c r="D15">
        <f t="shared" si="1"/>
        <v>6.6781122619370379</v>
      </c>
      <c r="E15">
        <f t="shared" si="2"/>
        <v>9.008346960757736</v>
      </c>
      <c r="F15">
        <f t="shared" si="3"/>
        <v>9.7237823848537115</v>
      </c>
      <c r="G15">
        <f t="shared" si="7"/>
        <v>9.7237823848537115</v>
      </c>
      <c r="L15" s="9"/>
      <c r="P15" s="5"/>
      <c r="Q15"/>
    </row>
    <row r="16" spans="1:19" x14ac:dyDescent="0.15">
      <c r="A16" s="2">
        <f t="shared" si="4"/>
        <v>0.79999999999999993</v>
      </c>
      <c r="B16" s="8">
        <f t="shared" si="5"/>
        <v>-20</v>
      </c>
      <c r="C16">
        <f t="shared" si="6"/>
        <v>0.12710487406915716</v>
      </c>
      <c r="D16">
        <f t="shared" si="1"/>
        <v>6.3972693758569461</v>
      </c>
      <c r="E16">
        <f t="shared" si="2"/>
        <v>8.8117278069411604</v>
      </c>
      <c r="F16">
        <f t="shared" si="3"/>
        <v>9.6001551435699266</v>
      </c>
      <c r="G16">
        <f t="shared" si="7"/>
        <v>9.6001551435699266</v>
      </c>
      <c r="L16" s="9"/>
    </row>
    <row r="17" spans="1:17" x14ac:dyDescent="0.15">
      <c r="A17" s="2">
        <f t="shared" si="4"/>
        <v>0.89999999999999991</v>
      </c>
      <c r="B17" s="8">
        <f t="shared" si="5"/>
        <v>-20</v>
      </c>
      <c r="C17">
        <f t="shared" si="6"/>
        <v>-0.10040557044320275</v>
      </c>
      <c r="D17">
        <f t="shared" si="1"/>
        <v>6.1482217837307207</v>
      </c>
      <c r="E17">
        <f t="shared" si="2"/>
        <v>8.6215764629988918</v>
      </c>
      <c r="F17">
        <f t="shared" si="3"/>
        <v>9.463914899800475</v>
      </c>
      <c r="G17">
        <f t="shared" si="7"/>
        <v>9.463914899800475</v>
      </c>
      <c r="L17" s="9"/>
    </row>
    <row r="18" spans="1:17" x14ac:dyDescent="0.15">
      <c r="A18" s="2">
        <f t="shared" si="4"/>
        <v>0.99999999999999989</v>
      </c>
      <c r="B18" s="8">
        <f t="shared" si="5"/>
        <v>-20</v>
      </c>
      <c r="C18">
        <f t="shared" si="6"/>
        <v>-0.29976706746685489</v>
      </c>
      <c r="D18">
        <f t="shared" si="1"/>
        <v>5.9232503540845469</v>
      </c>
      <c r="E18">
        <f t="shared" si="2"/>
        <v>8.4367742442202083</v>
      </c>
      <c r="F18">
        <f t="shared" si="3"/>
        <v>9.3183588179211618</v>
      </c>
      <c r="G18">
        <f t="shared" si="7"/>
        <v>9.3183588179211618</v>
      </c>
      <c r="L18" s="9"/>
    </row>
    <row r="19" spans="1:17" x14ac:dyDescent="0.15">
      <c r="A19" s="2">
        <f t="shared" si="4"/>
        <v>1.0999999999999999</v>
      </c>
      <c r="B19" s="8">
        <f t="shared" si="5"/>
        <v>-20</v>
      </c>
      <c r="C19">
        <f t="shared" si="6"/>
        <v>-0.47795508687633514</v>
      </c>
      <c r="D19">
        <f t="shared" si="1"/>
        <v>5.7165868000713491</v>
      </c>
      <c r="E19">
        <f t="shared" si="2"/>
        <v>8.2563336732306407</v>
      </c>
      <c r="F19">
        <f t="shared" si="3"/>
        <v>9.1660210035856373</v>
      </c>
      <c r="G19">
        <f t="shared" si="7"/>
        <v>9.1660210035856373</v>
      </c>
      <c r="L19" s="9"/>
    </row>
    <row r="20" spans="1:17" x14ac:dyDescent="0.15">
      <c r="A20" s="2">
        <f t="shared" si="4"/>
        <v>1.2</v>
      </c>
      <c r="B20" s="8">
        <f t="shared" si="5"/>
        <v>-20</v>
      </c>
      <c r="C20">
        <f t="shared" si="6"/>
        <v>-0.64011393367042446</v>
      </c>
      <c r="D20">
        <f t="shared" si="1"/>
        <v>5.5239064813706413</v>
      </c>
      <c r="E20">
        <f t="shared" si="2"/>
        <v>8.0794553646909542</v>
      </c>
      <c r="F20">
        <f t="shared" si="3"/>
        <v>9.0088270329002942</v>
      </c>
      <c r="G20">
        <f t="shared" si="7"/>
        <v>9.0088270329002942</v>
      </c>
      <c r="L20" s="9"/>
    </row>
    <row r="21" spans="1:17" x14ac:dyDescent="0.15">
      <c r="A21" s="2">
        <f t="shared" si="4"/>
        <v>1.3</v>
      </c>
      <c r="B21" s="8">
        <f t="shared" si="5"/>
        <v>-20</v>
      </c>
      <c r="C21">
        <f t="shared" si="6"/>
        <v>-0.79007406277488634</v>
      </c>
      <c r="D21">
        <f t="shared" si="1"/>
        <v>5.3419614477270452</v>
      </c>
      <c r="E21">
        <f t="shared" si="2"/>
        <v>7.9055155580974938</v>
      </c>
      <c r="F21">
        <f t="shared" si="3"/>
        <v>8.8482316086337196</v>
      </c>
      <c r="G21">
        <f t="shared" si="7"/>
        <v>8.8482316086337196</v>
      </c>
      <c r="L21" s="9"/>
      <c r="Q21"/>
    </row>
    <row r="22" spans="1:17" x14ac:dyDescent="0.15">
      <c r="A22" s="2">
        <f t="shared" si="4"/>
        <v>1.4000000000000001</v>
      </c>
      <c r="B22" s="8">
        <f t="shared" si="5"/>
        <v>-20</v>
      </c>
      <c r="C22">
        <f t="shared" si="6"/>
        <v>-0.93070205608318446</v>
      </c>
      <c r="D22">
        <f t="shared" si="1"/>
        <v>5.1683100120563381</v>
      </c>
      <c r="E22">
        <f t="shared" si="2"/>
        <v>7.734035630379914</v>
      </c>
      <c r="F22">
        <f t="shared" si="3"/>
        <v>8.6853302751010606</v>
      </c>
      <c r="G22">
        <f t="shared" si="7"/>
        <v>8.6853302751010606</v>
      </c>
      <c r="L22" s="9"/>
    </row>
    <row r="23" spans="1:17" x14ac:dyDescent="0.15">
      <c r="A23" s="2">
        <f t="shared" si="4"/>
        <v>1.5000000000000002</v>
      </c>
      <c r="B23" s="8">
        <f t="shared" si="5"/>
        <v>-20</v>
      </c>
      <c r="C23">
        <f t="shared" si="6"/>
        <v>-1.064148884668481</v>
      </c>
      <c r="D23">
        <f t="shared" si="1"/>
        <v>5.001115500374457</v>
      </c>
      <c r="E23">
        <f t="shared" si="2"/>
        <v>7.5646511012132898</v>
      </c>
      <c r="F23">
        <f t="shared" si="3"/>
        <v>8.5209465604932468</v>
      </c>
      <c r="G23">
        <f t="shared" si="7"/>
        <v>8.5209465604932468</v>
      </c>
      <c r="L23" s="9"/>
    </row>
    <row r="24" spans="1:17" x14ac:dyDescent="0.15">
      <c r="A24" s="2">
        <f t="shared" si="4"/>
        <v>1.6000000000000003</v>
      </c>
      <c r="B24" s="8">
        <f t="shared" si="5"/>
        <v>-20</v>
      </c>
      <c r="C24">
        <f t="shared" si="6"/>
        <v>-1.1920309001915079</v>
      </c>
      <c r="D24">
        <f t="shared" si="1"/>
        <v>4.8389957182889383</v>
      </c>
      <c r="E24">
        <f t="shared" si="2"/>
        <v>7.3970852416609674</v>
      </c>
      <c r="F24">
        <f t="shared" si="3"/>
        <v>8.3556987051296705</v>
      </c>
      <c r="G24">
        <f t="shared" si="7"/>
        <v>8.3556987051296705</v>
      </c>
      <c r="L24" s="9"/>
    </row>
    <row r="25" spans="1:17" x14ac:dyDescent="0.15">
      <c r="A25" s="2">
        <f t="shared" si="4"/>
        <v>1.7000000000000004</v>
      </c>
      <c r="B25" s="8">
        <f t="shared" si="5"/>
        <v>-20</v>
      </c>
      <c r="C25">
        <f t="shared" si="6"/>
        <v>-1.3155637616181517</v>
      </c>
      <c r="D25">
        <f t="shared" si="1"/>
        <v>4.6809100578928904</v>
      </c>
      <c r="E25">
        <f t="shared" si="2"/>
        <v>7.2311280495012671</v>
      </c>
      <c r="F25">
        <f t="shared" si="3"/>
        <v>8.1900502986422783</v>
      </c>
      <c r="G25">
        <f t="shared" si="7"/>
        <v>8.1900502986422783</v>
      </c>
      <c r="L25" s="9"/>
    </row>
    <row r="26" spans="1:17" x14ac:dyDescent="0.15">
      <c r="A26" s="2">
        <f t="shared" si="4"/>
        <v>1.8000000000000005</v>
      </c>
      <c r="B26" s="8">
        <f t="shared" si="5"/>
        <v>-20</v>
      </c>
      <c r="C26">
        <f t="shared" si="6"/>
        <v>-1.4356623155760104</v>
      </c>
      <c r="D26">
        <f t="shared" si="1"/>
        <v>4.5260747197812377</v>
      </c>
      <c r="E26">
        <f t="shared" si="2"/>
        <v>7.0666199883039509</v>
      </c>
      <c r="F26">
        <f t="shared" si="3"/>
        <v>8.024348533990711</v>
      </c>
      <c r="G26">
        <f t="shared" si="7"/>
        <v>8.024348533990711</v>
      </c>
      <c r="L26" s="9"/>
    </row>
    <row r="27" spans="1:17" x14ac:dyDescent="0.15">
      <c r="A27" s="2">
        <f t="shared" si="4"/>
        <v>1.9000000000000006</v>
      </c>
      <c r="B27" s="8">
        <f t="shared" si="5"/>
        <v>-20</v>
      </c>
      <c r="C27">
        <f t="shared" si="6"/>
        <v>-1.553015388315278</v>
      </c>
      <c r="D27">
        <f t="shared" si="1"/>
        <v>4.3738990048729551</v>
      </c>
      <c r="E27">
        <f t="shared" si="2"/>
        <v>6.9034395870610128</v>
      </c>
      <c r="F27">
        <f t="shared" si="3"/>
        <v>7.8588530412960385</v>
      </c>
      <c r="G27">
        <f t="shared" si="7"/>
        <v>7.8588530412960385</v>
      </c>
      <c r="L27" s="9"/>
    </row>
    <row r="28" spans="1:17" x14ac:dyDescent="0.15">
      <c r="A28" s="2">
        <f t="shared" si="4"/>
        <v>2.0000000000000004</v>
      </c>
      <c r="B28" s="8">
        <f t="shared" si="5"/>
        <v>-20</v>
      </c>
      <c r="C28">
        <f t="shared" si="6"/>
        <v>-1.6681419077856172</v>
      </c>
      <c r="D28">
        <f t="shared" si="1"/>
        <v>4.2239374229342213</v>
      </c>
      <c r="E28">
        <f t="shared" si="2"/>
        <v>6.7414940492786037</v>
      </c>
      <c r="F28">
        <f t="shared" si="3"/>
        <v>7.6937575964042262</v>
      </c>
      <c r="G28">
        <f t="shared" si="7"/>
        <v>7.6937575964042262</v>
      </c>
      <c r="L28" s="9"/>
    </row>
    <row r="29" spans="1:17" x14ac:dyDescent="0.15">
      <c r="A29" s="2">
        <f t="shared" si="4"/>
        <v>2.1000000000000005</v>
      </c>
      <c r="B29" s="8">
        <f t="shared" si="5"/>
        <v>-20</v>
      </c>
      <c r="C29">
        <f t="shared" si="6"/>
        <v>-1.7814330610750981</v>
      </c>
      <c r="D29">
        <f t="shared" si="1"/>
        <v>4.0758536846504523</v>
      </c>
      <c r="E29">
        <f t="shared" si="2"/>
        <v>6.5807121658184737</v>
      </c>
      <c r="F29">
        <f t="shared" si="3"/>
        <v>7.529206455460919</v>
      </c>
      <c r="G29">
        <f t="shared" si="7"/>
        <v>7.529206455460919</v>
      </c>
      <c r="L29" s="9"/>
    </row>
    <row r="30" spans="1:17" x14ac:dyDescent="0.15">
      <c r="A30" s="2">
        <f t="shared" si="4"/>
        <v>2.2000000000000006</v>
      </c>
      <c r="B30" s="8">
        <f t="shared" si="5"/>
        <v>-20</v>
      </c>
      <c r="C30">
        <f t="shared" si="6"/>
        <v>-1.8931839791371954</v>
      </c>
      <c r="D30">
        <f t="shared" si="1"/>
        <v>3.9293936260807456</v>
      </c>
      <c r="E30">
        <f t="shared" si="2"/>
        <v>6.4210389756896644</v>
      </c>
      <c r="F30">
        <f t="shared" si="3"/>
        <v>7.3653066422107045</v>
      </c>
      <c r="G30">
        <f t="shared" si="7"/>
        <v>7.3653066422107045</v>
      </c>
      <c r="L30" s="9"/>
    </row>
    <row r="31" spans="1:17" x14ac:dyDescent="0.15">
      <c r="A31" s="2">
        <f t="shared" si="4"/>
        <v>2.3000000000000007</v>
      </c>
      <c r="B31" s="8">
        <f t="shared" si="5"/>
        <v>-20</v>
      </c>
      <c r="C31">
        <f t="shared" si="6"/>
        <v>-2.0036175569973071</v>
      </c>
      <c r="D31">
        <f t="shared" si="1"/>
        <v>3.7843648487239281</v>
      </c>
      <c r="E31">
        <f t="shared" si="2"/>
        <v>6.2624317472353024</v>
      </c>
      <c r="F31">
        <f t="shared" si="3"/>
        <v>7.2021371894358692</v>
      </c>
      <c r="G31">
        <f t="shared" si="7"/>
        <v>7.2021371894358692</v>
      </c>
      <c r="L31" s="9"/>
    </row>
    <row r="32" spans="1:17" x14ac:dyDescent="0.15">
      <c r="A32" s="2">
        <f t="shared" si="4"/>
        <v>2.4000000000000008</v>
      </c>
      <c r="B32" s="8">
        <f t="shared" si="5"/>
        <v>-20</v>
      </c>
      <c r="C32">
        <f t="shared" si="6"/>
        <v>-2.112902364022283</v>
      </c>
      <c r="D32">
        <f t="shared" si="1"/>
        <v>3.64062140914083</v>
      </c>
      <c r="E32">
        <f t="shared" si="2"/>
        <v>6.1048569545263005</v>
      </c>
      <c r="F32">
        <f t="shared" si="3"/>
        <v>7.0397560890236113</v>
      </c>
      <c r="G32">
        <f t="shared" si="7"/>
        <v>7.0397560890236113</v>
      </c>
      <c r="L32" s="9"/>
    </row>
    <row r="33" spans="1:12" x14ac:dyDescent="0.15">
      <c r="A33" s="2">
        <f t="shared" si="4"/>
        <v>2.5000000000000009</v>
      </c>
      <c r="B33" s="8">
        <f t="shared" si="5"/>
        <v>-20</v>
      </c>
      <c r="C33">
        <f t="shared" si="6"/>
        <v>-2.221166111511474</v>
      </c>
      <c r="D33">
        <f t="shared" si="1"/>
        <v>3.4980523056234629</v>
      </c>
      <c r="E33">
        <f t="shared" si="2"/>
        <v>5.9482880030189165</v>
      </c>
      <c r="F33">
        <f t="shared" si="3"/>
        <v>6.878205518582476</v>
      </c>
      <c r="G33">
        <f t="shared" si="7"/>
        <v>6.878205518582476</v>
      </c>
      <c r="L33" s="9"/>
    </row>
    <row r="34" spans="1:12" x14ac:dyDescent="0.15">
      <c r="A34" s="2">
        <f t="shared" si="4"/>
        <v>2.600000000000001</v>
      </c>
      <c r="B34" s="8">
        <f t="shared" si="5"/>
        <v>-20</v>
      </c>
      <c r="C34">
        <f t="shared" si="6"/>
        <v>-2.3285057799995403</v>
      </c>
      <c r="D34">
        <f t="shared" si="1"/>
        <v>3.3565728201624143</v>
      </c>
      <c r="E34">
        <f t="shared" si="2"/>
        <v>5.7927035189912868</v>
      </c>
      <c r="F34">
        <f t="shared" si="3"/>
        <v>6.7175157718930931</v>
      </c>
      <c r="G34">
        <f t="shared" si="7"/>
        <v>6.7175157718930931</v>
      </c>
      <c r="L34" s="9"/>
    </row>
    <row r="35" spans="1:12" x14ac:dyDescent="0.15">
      <c r="A35" s="2">
        <f t="shared" si="4"/>
        <v>2.7000000000000011</v>
      </c>
      <c r="B35" s="8">
        <f t="shared" si="5"/>
        <v>-20</v>
      </c>
      <c r="C35">
        <f t="shared" si="6"/>
        <v>-2.4349952348916619</v>
      </c>
      <c r="D35">
        <f t="shared" si="1"/>
        <v>3.2161180075696874</v>
      </c>
      <c r="E35">
        <f t="shared" si="2"/>
        <v>5.6380860630693777</v>
      </c>
      <c r="F35">
        <f t="shared" si="3"/>
        <v>6.5577082145916608</v>
      </c>
      <c r="G35">
        <f t="shared" si="7"/>
        <v>6.5577082145916608</v>
      </c>
      <c r="L35" s="9"/>
    </row>
    <row r="36" spans="1:12" x14ac:dyDescent="0.15">
      <c r="A36" s="2">
        <f t="shared" si="4"/>
        <v>2.8000000000000012</v>
      </c>
      <c r="B36" s="8">
        <f t="shared" si="5"/>
        <v>-20</v>
      </c>
      <c r="C36">
        <f t="shared" si="6"/>
        <v>-2.5406909534104187</v>
      </c>
      <c r="D36">
        <f t="shared" si="1"/>
        <v>3.0766377992530591</v>
      </c>
      <c r="E36">
        <f t="shared" si="2"/>
        <v>5.4844211627174486</v>
      </c>
      <c r="F36">
        <f t="shared" si="3"/>
        <v>6.3987975068086103</v>
      </c>
      <c r="G36">
        <f t="shared" si="7"/>
        <v>6.3987975068086103</v>
      </c>
      <c r="L36" s="9"/>
    </row>
    <row r="37" spans="1:12" x14ac:dyDescent="0.15">
      <c r="A37" s="2">
        <f t="shared" si="4"/>
        <v>2.9000000000000012</v>
      </c>
      <c r="B37" s="8">
        <f t="shared" si="5"/>
        <v>-20</v>
      </c>
      <c r="C37">
        <f t="shared" si="6"/>
        <v>-2.6456363312803512</v>
      </c>
      <c r="D37">
        <f t="shared" si="1"/>
        <v>2.9380933212061033</v>
      </c>
      <c r="E37">
        <f t="shared" si="2"/>
        <v>5.3316965846090563</v>
      </c>
      <c r="F37">
        <f t="shared" si="3"/>
        <v>6.2407932745496577</v>
      </c>
      <c r="G37">
        <f t="shared" si="7"/>
        <v>6.2407932745496577</v>
      </c>
      <c r="L37" s="9"/>
    </row>
    <row r="38" spans="1:12" x14ac:dyDescent="0.15">
      <c r="A38" s="2">
        <f t="shared" si="4"/>
        <v>3.0000000000000013</v>
      </c>
      <c r="B38" s="8">
        <f t="shared" si="5"/>
        <v>-20</v>
      </c>
      <c r="C38">
        <f t="shared" si="6"/>
        <v>-2.7498649213861284</v>
      </c>
      <c r="D38">
        <f t="shared" si="1"/>
        <v>2.8004541250885047</v>
      </c>
      <c r="E38">
        <f t="shared" si="2"/>
        <v>5.1799017873959192</v>
      </c>
      <c r="F38">
        <f t="shared" si="3"/>
        <v>6.0837013665279223</v>
      </c>
      <c r="G38">
        <f t="shared" si="7"/>
        <v>6.0837013665279223</v>
      </c>
      <c r="L38" s="9"/>
    </row>
    <row r="39" spans="1:12" x14ac:dyDescent="0.15">
      <c r="A39" s="2">
        <f t="shared" si="4"/>
        <v>3.1000000000000014</v>
      </c>
      <c r="B39" s="8">
        <f t="shared" si="5"/>
        <v>-20</v>
      </c>
      <c r="C39">
        <f t="shared" si="6"/>
        <v>-2.8534028692781552</v>
      </c>
      <c r="D39">
        <f t="shared" si="1"/>
        <v>2.6636961059511308</v>
      </c>
      <c r="E39">
        <f t="shared" si="2"/>
        <v>5.0290275101392146</v>
      </c>
      <c r="F39">
        <f t="shared" si="3"/>
        <v>5.927524799253912</v>
      </c>
      <c r="G39">
        <f t="shared" si="7"/>
        <v>5.927524799253912</v>
      </c>
      <c r="L39" s="9"/>
    </row>
    <row r="40" spans="1:12" x14ac:dyDescent="0.15">
      <c r="A40" s="2">
        <f t="shared" si="4"/>
        <v>3.2000000000000015</v>
      </c>
      <c r="B40" s="8">
        <f t="shared" si="5"/>
        <v>-20</v>
      </c>
      <c r="C40">
        <f t="shared" si="6"/>
        <v>-2.9562707447080276</v>
      </c>
      <c r="D40">
        <f t="shared" si="1"/>
        <v>2.5277999363189121</v>
      </c>
      <c r="E40">
        <f t="shared" si="2"/>
        <v>4.8790654627605461</v>
      </c>
      <c r="F40">
        <f t="shared" si="3"/>
        <v>5.7722644676948924</v>
      </c>
      <c r="G40">
        <f t="shared" si="7"/>
        <v>5.7722644676948924</v>
      </c>
      <c r="L40" s="9"/>
    </row>
    <row r="41" spans="1:12" x14ac:dyDescent="0.15">
      <c r="A41" s="2">
        <f t="shared" si="4"/>
        <v>3.3000000000000016</v>
      </c>
      <c r="B41" s="8">
        <f t="shared" si="5"/>
        <v>-20</v>
      </c>
      <c r="C41">
        <f t="shared" si="6"/>
        <v>-3.058484918978114</v>
      </c>
      <c r="D41">
        <f t="shared" si="1"/>
        <v>2.3927498885756857</v>
      </c>
      <c r="E41">
        <f t="shared" si="2"/>
        <v>4.7300080932125237</v>
      </c>
      <c r="F41">
        <f t="shared" si="3"/>
        <v>5.6179196796422373</v>
      </c>
      <c r="G41">
        <f t="shared" si="7"/>
        <v>5.6179196796422373</v>
      </c>
      <c r="L41" s="9"/>
    </row>
    <row r="42" spans="1:12" x14ac:dyDescent="0.15">
      <c r="A42" s="2">
        <f t="shared" si="4"/>
        <v>3.4000000000000017</v>
      </c>
      <c r="B42" s="8">
        <f t="shared" si="5"/>
        <v>-20</v>
      </c>
      <c r="C42">
        <f t="shared" si="6"/>
        <v>-3.160058600742806</v>
      </c>
      <c r="D42">
        <f t="shared" si="1"/>
        <v>2.2585329493528805</v>
      </c>
      <c r="E42">
        <f t="shared" si="2"/>
        <v>4.5818484123430361</v>
      </c>
      <c r="F42">
        <f t="shared" si="3"/>
        <v>5.4644885575071829</v>
      </c>
      <c r="G42">
        <f t="shared" si="7"/>
        <v>5.4644885575071829</v>
      </c>
      <c r="L42" s="9"/>
    </row>
    <row r="43" spans="1:12" x14ac:dyDescent="0.15">
      <c r="A43" s="2">
        <f t="shared" si="4"/>
        <v>3.5000000000000018</v>
      </c>
      <c r="B43" s="8">
        <f t="shared" si="5"/>
        <v>-20</v>
      </c>
      <c r="C43">
        <f t="shared" si="6"/>
        <v>-3.2610026149648452</v>
      </c>
      <c r="D43">
        <f t="shared" si="1"/>
        <v>2.1251381535057439</v>
      </c>
      <c r="E43">
        <f t="shared" si="2"/>
        <v>4.4345798621456121</v>
      </c>
      <c r="F43">
        <f t="shared" si="3"/>
        <v>5.3119683404228182</v>
      </c>
      <c r="G43">
        <f t="shared" si="7"/>
        <v>5.3119683404228182</v>
      </c>
      <c r="L43" s="9"/>
    </row>
    <row r="44" spans="1:12" x14ac:dyDescent="0.15">
      <c r="A44" s="2">
        <f t="shared" si="4"/>
        <v>3.6000000000000019</v>
      </c>
      <c r="B44" s="8">
        <f t="shared" si="5"/>
        <v>-20</v>
      </c>
      <c r="C44">
        <f t="shared" si="6"/>
        <v>-3.3613259887237659</v>
      </c>
      <c r="D44">
        <f t="shared" si="1"/>
        <v>1.9925560832199647</v>
      </c>
      <c r="E44">
        <f t="shared" si="2"/>
        <v>4.2881962166364787</v>
      </c>
      <c r="F44">
        <f t="shared" si="3"/>
        <v>5.1603556113765165</v>
      </c>
      <c r="G44">
        <f t="shared" si="7"/>
        <v>5.1603556113765165</v>
      </c>
      <c r="L44" s="9"/>
    </row>
    <row r="45" spans="1:12" x14ac:dyDescent="0.15">
      <c r="A45" s="2">
        <f t="shared" si="4"/>
        <v>3.700000000000002</v>
      </c>
      <c r="B45" s="8">
        <f t="shared" si="5"/>
        <v>-20</v>
      </c>
      <c r="C45">
        <f t="shared" si="6"/>
        <v>-3.461036391776668</v>
      </c>
      <c r="D45">
        <f t="shared" si="1"/>
        <v>1.8607784912968355</v>
      </c>
      <c r="E45">
        <f t="shared" si="2"/>
        <v>4.1426915072672363</v>
      </c>
      <c r="F45">
        <f t="shared" si="3"/>
        <v>5.009646467965438</v>
      </c>
      <c r="G45">
        <f t="shared" si="7"/>
        <v>5.009646467965438</v>
      </c>
      <c r="L45" s="9"/>
    </row>
    <row r="46" spans="1:12" x14ac:dyDescent="0.15">
      <c r="A46" s="2">
        <f t="shared" si="4"/>
        <v>3.800000000000002</v>
      </c>
      <c r="B46" s="8">
        <f t="shared" si="5"/>
        <v>-20</v>
      </c>
      <c r="C46">
        <f t="shared" si="6"/>
        <v>-3.5601404678923547</v>
      </c>
      <c r="D46">
        <f t="shared" si="1"/>
        <v>1.7297980178211048</v>
      </c>
      <c r="E46">
        <f t="shared" si="2"/>
        <v>3.9980599667886332</v>
      </c>
      <c r="F46">
        <f t="shared" si="3"/>
        <v>4.8598366507567885</v>
      </c>
      <c r="G46">
        <f t="shared" si="7"/>
        <v>4.8598366507567885</v>
      </c>
      <c r="L46" s="9"/>
    </row>
    <row r="47" spans="1:12" x14ac:dyDescent="0.15">
      <c r="A47" s="2">
        <f t="shared" si="4"/>
        <v>3.9000000000000021</v>
      </c>
      <c r="B47" s="8">
        <f t="shared" si="5"/>
        <v>-20</v>
      </c>
      <c r="C47">
        <f t="shared" si="6"/>
        <v>-3.6586440840466983</v>
      </c>
      <c r="D47">
        <f t="shared" si="1"/>
        <v>1.599607977052997</v>
      </c>
      <c r="E47">
        <f t="shared" si="2"/>
        <v>3.8542959869898734</v>
      </c>
      <c r="F47">
        <f t="shared" si="3"/>
        <v>4.7109216397670917</v>
      </c>
      <c r="G47">
        <f t="shared" si="7"/>
        <v>4.7109216397670917</v>
      </c>
      <c r="L47" s="9"/>
    </row>
    <row r="48" spans="1:12" x14ac:dyDescent="0.15">
      <c r="A48" s="2">
        <f t="shared" si="4"/>
        <v>4.0000000000000018</v>
      </c>
      <c r="B48" s="8">
        <f t="shared" si="5"/>
        <v>-20</v>
      </c>
      <c r="C48">
        <f t="shared" si="6"/>
        <v>-3.7565525178493466</v>
      </c>
      <c r="D48">
        <f t="shared" si="1"/>
        <v>1.4702021971291543</v>
      </c>
      <c r="E48">
        <f t="shared" si="2"/>
        <v>3.7113940868726201</v>
      </c>
      <c r="F48">
        <f t="shared" si="3"/>
        <v>4.5628967269671881</v>
      </c>
      <c r="G48">
        <f t="shared" si="7"/>
        <v>4.5628967269671881</v>
      </c>
      <c r="L48" s="9"/>
    </row>
    <row r="49" spans="1:12" x14ac:dyDescent="0.15">
      <c r="A49" s="2">
        <f t="shared" si="4"/>
        <v>4.1000000000000014</v>
      </c>
      <c r="B49" s="8">
        <f t="shared" si="5"/>
        <v>-20</v>
      </c>
      <c r="C49">
        <f t="shared" si="6"/>
        <v>-3.8538705985201243</v>
      </c>
      <c r="D49">
        <f t="shared" si="1"/>
        <v>1.3415748994762111</v>
      </c>
      <c r="E49">
        <f t="shared" si="2"/>
        <v>3.5693488886721849</v>
      </c>
      <c r="F49">
        <f t="shared" si="3"/>
        <v>4.4157570707588469</v>
      </c>
      <c r="G49">
        <f t="shared" si="7"/>
        <v>4.4157570707588469</v>
      </c>
      <c r="L49" s="9"/>
    </row>
    <row r="50" spans="1:12" x14ac:dyDescent="0.15">
      <c r="A50" s="2">
        <f t="shared" si="4"/>
        <v>4.2000000000000011</v>
      </c>
      <c r="B50" s="8">
        <f t="shared" si="5"/>
        <v>-20</v>
      </c>
      <c r="C50">
        <f t="shared" si="6"/>
        <v>-3.9506028129345458</v>
      </c>
      <c r="D50">
        <f t="shared" si="1"/>
        <v>1.213720608088573</v>
      </c>
      <c r="E50">
        <f t="shared" si="2"/>
        <v>3.4281550997800796</v>
      </c>
      <c r="F50">
        <f t="shared" si="3"/>
        <v>4.2694977368942721</v>
      </c>
      <c r="G50">
        <f t="shared" si="7"/>
        <v>4.2694977368942721</v>
      </c>
      <c r="L50" s="9"/>
    </row>
    <row r="51" spans="1:12" x14ac:dyDescent="0.15">
      <c r="A51" s="2">
        <f t="shared" si="4"/>
        <v>4.3000000000000007</v>
      </c>
      <c r="B51" s="8">
        <f t="shared" si="5"/>
        <v>-20</v>
      </c>
      <c r="C51">
        <f t="shared" si="6"/>
        <v>-4.0467533854010718</v>
      </c>
      <c r="D51">
        <f t="shared" si="1"/>
        <v>1.0866340812643629</v>
      </c>
      <c r="E51">
        <f t="shared" si="2"/>
        <v>3.2878074991046748</v>
      </c>
      <c r="F51">
        <f t="shared" si="3"/>
        <v>4.12411372920094</v>
      </c>
      <c r="G51">
        <f t="shared" si="7"/>
        <v>4.12411372920094</v>
      </c>
      <c r="L51" s="9"/>
    </row>
  </sheetData>
  <phoneticPr fontId="3"/>
  <conditionalFormatting sqref="C9:K5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1D</vt:lpstr>
      <vt:lpstr>radial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</dc:creator>
  <cp:lastModifiedBy>mizo</cp:lastModifiedBy>
  <dcterms:created xsi:type="dcterms:W3CDTF">2010-07-22T00:00:14Z</dcterms:created>
  <dcterms:modified xsi:type="dcterms:W3CDTF">2014-07-16T11:47:09Z</dcterms:modified>
</cp:coreProperties>
</file>